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3" sheetId="2" r:id="rId2"/>
  </sheets>
  <definedNames>
    <definedName name="_xlnm.Print_Area" localSheetId="0">'Лист1'!$A$1:$G$403</definedName>
  </definedNames>
  <calcPr fullCalcOnLoad="1"/>
</workbook>
</file>

<file path=xl/sharedStrings.xml><?xml version="1.0" encoding="utf-8"?>
<sst xmlns="http://schemas.openxmlformats.org/spreadsheetml/2006/main" count="1927" uniqueCount="326">
  <si>
    <t>РАСПРЕДЕЛЕНИЕ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</si>
  <si>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</si>
  <si>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В ВЕДОМСТВЕННОЙ СТРУКТУРЕ РАСХОДОВ ОБЛАСТНОГО БЮДЖЕТА НА 2012 ГОД</t>
  </si>
  <si>
    <t xml:space="preserve"> (тыс. рублей) </t>
  </si>
  <si>
    <t>Наименование</t>
  </si>
  <si>
    <t>КВСР</t>
  </si>
  <si>
    <t>РЗ</t>
  </si>
  <si>
    <t>ПР</t>
  </si>
  <si>
    <t>КЦСР</t>
  </si>
  <si>
    <t>КВР</t>
  </si>
  <si>
    <t>Общегосударственные вопросы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</si>
  <si>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</si>
  <si>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</si>
  <si>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</si>
  <si>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</si>
  <si>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</si>
  <si>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</si>
  <si>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</si>
  <si>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</si>
  <si>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</si>
  <si>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представительный орган муниципального образования</t>
  </si>
  <si>
    <t>020 00 02</t>
  </si>
  <si>
    <t>020 00 03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</si>
  <si>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</si>
  <si>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</si>
  <si>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</si>
  <si>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</si>
  <si>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</si>
  <si>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Национальная экономика</t>
  </si>
  <si>
    <t>Частичное возмещение транспортных расходов юридических лиц и индивидуальных предпринимателей, осуществляющих торговую деятельность и доставку товаров первой необходимости</t>
  </si>
  <si>
    <t>587 00 00</t>
  </si>
  <si>
    <t>Субсидии юридическим лицам</t>
  </si>
  <si>
    <t>Дотации на выравнивание бюджетной обеспеченности поселений из районного фонда финансовой поддержки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</si>
  <si>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</si>
  <si>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</si>
  <si>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</si>
  <si>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</si>
  <si>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</si>
  <si>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Прочие межбюджетные трансферты общего характера</t>
  </si>
  <si>
    <t>Финансовая поддержка муниципальных образований Иркутской области, осуществляющих эффективное управление бюджетными средствами</t>
  </si>
  <si>
    <t>600 00 00</t>
  </si>
  <si>
    <t>Иные межбюджетные трансферты</t>
  </si>
  <si>
    <t>ИТОГО: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</si>
  <si>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</si>
  <si>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</si>
  <si>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</si>
  <si>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</si>
  <si>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</si>
  <si>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Фонд компенсаций</t>
  </si>
  <si>
    <t>Другие общегосударственные вопросы</t>
  </si>
  <si>
    <t>Осуществление отдельных областных государственных полномочий в области охраны труда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</si>
  <si>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</si>
  <si>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</si>
  <si>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</si>
  <si>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</si>
  <si>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</si>
  <si>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795 00 00</t>
  </si>
  <si>
    <t>Другие вопросы в области национальной экономики</t>
  </si>
  <si>
    <t>"Поддержка и развитие малого предпринимательства на  2009-2013 г"</t>
  </si>
  <si>
    <t>Улучшение условий  и охрана труда  в Усольском районе на 2009-2013 гг."</t>
  </si>
  <si>
    <t>Жилищно-коммунальное хозяйство</t>
  </si>
  <si>
    <t>Жилищное хозяйство</t>
  </si>
  <si>
    <t>Коммунальное хозяйство</t>
  </si>
  <si>
    <t>"Модернизация объектов  коммунальной инфраструктуры"</t>
  </si>
  <si>
    <t>Молодежная политика и оздоровление детей</t>
  </si>
  <si>
    <t>Круглогодичный отдых, оздоровление и занятость детей и подростков в 2012 г</t>
  </si>
  <si>
    <t>795 04 00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</si>
  <si>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</si>
  <si>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</si>
  <si>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</si>
  <si>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</si>
  <si>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</si>
  <si>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</si>
  <si>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Охрана семьи и детства</t>
  </si>
  <si>
    <t>Другие вопросы в области социальной политики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</si>
  <si>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</si>
  <si>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Физическая культура</t>
  </si>
  <si>
    <t>Мероприятия в области здравоохранения, спорта и физической культуры, туризма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</si>
  <si>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</si>
  <si>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</si>
  <si>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</si>
  <si>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</si>
  <si>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</si>
  <si>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</si>
  <si>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</si>
  <si>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420 99 00</t>
  </si>
  <si>
    <t>Выполнение функций бюджетными учреждениями</t>
  </si>
  <si>
    <t>Субсидии некоммерческим организациям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</si>
  <si>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</si>
  <si>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</si>
  <si>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</si>
  <si>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</si>
  <si>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002 50 00</t>
  </si>
  <si>
    <t>Учреждения по внешкольной работе с детьми</t>
  </si>
  <si>
    <t>423 00 00</t>
  </si>
  <si>
    <t>423 99 00</t>
  </si>
  <si>
    <t>Круглогодичный отдых ,оздоровление и занятость детей и подростков  в 2012 г</t>
  </si>
  <si>
    <t>Другие вопросы в области образования</t>
  </si>
  <si>
    <t>Мероприятия в области образования</t>
  </si>
  <si>
    <t>436 00 00</t>
  </si>
  <si>
    <t>Проведение мероприятий для детей и молодежи</t>
  </si>
  <si>
    <t>436 09 00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</si>
  <si>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</si>
  <si>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</si>
  <si>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</si>
  <si>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Обеспечение пожарной безопасности в образовательных учреждениях Усольского района на 2012-2014 год</t>
  </si>
  <si>
    <t>795 01 00</t>
  </si>
  <si>
    <t>"Информатизация  системы образования  Усольского района в 2012-2014 г."</t>
  </si>
  <si>
    <t>795 03 00</t>
  </si>
  <si>
    <t>Обеспечение охраны образовательных учреждений Усольского района в 2012-2014 г</t>
  </si>
  <si>
    <t>795 05 00</t>
  </si>
  <si>
    <t>795 06 00</t>
  </si>
  <si>
    <t>"Обучение и воспитание одаренных детей  в Усольском районе на  2012-2014 г"</t>
  </si>
  <si>
    <t>795 07 00</t>
  </si>
  <si>
    <t>Здоровое поколение в 2012-2014 г</t>
  </si>
  <si>
    <t>795 08 00</t>
  </si>
  <si>
    <t>Улучшение условий охраны труда ,обеспечение  санитарно-гигиенического благополучия  в  образовательных учреждениях Усольского района в 2012-2014г г</t>
  </si>
  <si>
    <t>795 09 00</t>
  </si>
  <si>
    <t>Развитие дошкольного образования на территории  Усольского района 2012-2014 г</t>
  </si>
  <si>
    <t>795 10 00</t>
  </si>
  <si>
    <t>Демографическое развитие УРМО на 2009-2012 гг.</t>
  </si>
  <si>
    <t>795 31 00</t>
  </si>
  <si>
    <t>Совершенствование организации питания в образовательных учреждениях Усольского района на 2011-2012гг</t>
  </si>
  <si>
    <t>795 33 00</t>
  </si>
  <si>
    <t>002 46 00</t>
  </si>
  <si>
    <t>Пособия по социальной помощи населению</t>
  </si>
  <si>
    <t>002 46 01</t>
  </si>
  <si>
    <t>«Комплексные меры противодействия злоупотребления наркотическими средствами и психотропными веществами» на 2011-2013 г."</t>
  </si>
  <si>
    <t>795 02 00</t>
  </si>
  <si>
    <t>Профилактика безнадзорности и  несовершеннолетних в Усольском районе  на 2011 -2013гг</t>
  </si>
  <si>
    <t>795 22 00</t>
  </si>
  <si>
    <t>Социально - экономическая поддержка молодых специалистов работающих в учреждениях образования, здравоохранения и культуры Усольского района на 2012-2014гг</t>
  </si>
  <si>
    <t>795 34 00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</si>
  <si>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</si>
  <si>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</si>
  <si>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</si>
  <si>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Осуществление отдельных областных государственных полномочий в области охраны здоровья граждан</t>
  </si>
  <si>
    <t>Амбулаторная помощь</t>
  </si>
  <si>
    <t>Поликлиники, амбулатории, диагностические центры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</si>
  <si>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</si>
  <si>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</si>
  <si>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</si>
  <si>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</si>
  <si>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здравоохранения, физической культуры и спорта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</si>
  <si>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</si>
  <si>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 за счет средств бюджета территориального фонда обязательного медицинского страхования граждан Иркутской</t>
  </si>
  <si>
    <t>АНТИ-ВИЧ\СПИД на2012- 2015 г</t>
  </si>
  <si>
    <t>"Безопасное материнство на 2009-2013 гг."</t>
  </si>
  <si>
    <t>"Предупреждение и борьба  с туберкулезом, совершенствование стратегий и тактики организации противотуберкулезных мероприятий в Усольском районе в 2011-2012 гг."</t>
  </si>
  <si>
    <t>"Профилактика и  лечение артериальной гипертонии  на 2010-2012 гг"</t>
  </si>
  <si>
    <t>"Обеспечение санитарно - эпидемиологического благополучия  населения УРМО  на 2011-2013 гг."</t>
  </si>
  <si>
    <t>«Комплексные меры противодействия злоупотребления наркотическими средствами и психотропными веществами» на 2011-2013 гг."</t>
  </si>
  <si>
    <t>Учреждения по внешкольной работе с детьми (музыкальные школы)</t>
  </si>
  <si>
    <t>"Будущее за молодыми на  2011-2013 гг"</t>
  </si>
  <si>
    <t>Культура и кинематография</t>
  </si>
  <si>
    <t>Культура</t>
  </si>
  <si>
    <t>Библиотеки</t>
  </si>
  <si>
    <t>Обеспечение пожарной безопасности  в учреждениях культуры  Усольского района на 2011-2013 гг.</t>
  </si>
  <si>
    <t>Другие вопросы в области культуры, кинематографии</t>
  </si>
  <si>
    <t>Обеспечение техники безопасности в учреждениях культуры Усольского района на 2012-2014 гг.</t>
  </si>
  <si>
    <t>Приложение №7</t>
  </si>
  <si>
    <t>к решению Думы муниципального района</t>
  </si>
  <si>
    <t>Усольского районного</t>
  </si>
  <si>
    <t>муниципального образования</t>
  </si>
  <si>
    <t>901</t>
  </si>
  <si>
    <t>01</t>
  </si>
  <si>
    <t>00</t>
  </si>
  <si>
    <t>000</t>
  </si>
  <si>
    <t>06</t>
  </si>
  <si>
    <t>07</t>
  </si>
  <si>
    <t>Проведение выборов мэра (главы) муниципального образования</t>
  </si>
  <si>
    <t>013</t>
  </si>
  <si>
    <t>04</t>
  </si>
  <si>
    <t>006</t>
  </si>
  <si>
    <t>03</t>
  </si>
  <si>
    <t>Другие вопросы в области национальной экономике</t>
  </si>
  <si>
    <t>Межбюджетные трансферты общего характера бюджетам субъектов Российской Федерации и муниципальных образований</t>
  </si>
  <si>
    <t>008</t>
  </si>
  <si>
    <t>017</t>
  </si>
  <si>
    <t>Бюджет                               2012 год</t>
  </si>
  <si>
    <t>02</t>
  </si>
  <si>
    <t>002 03 00</t>
  </si>
  <si>
    <t>500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</si>
  <si>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 (Глава муниципального образования)</t>
  </si>
  <si>
    <t>05</t>
  </si>
  <si>
    <t>001 00 00</t>
  </si>
  <si>
    <t>001 04 00</t>
  </si>
  <si>
    <t>009</t>
  </si>
  <si>
    <t>902</t>
  </si>
  <si>
    <t>13</t>
  </si>
  <si>
    <t>002 40 00</t>
  </si>
  <si>
    <t>002 43 00</t>
  </si>
  <si>
    <t>002 44 00</t>
  </si>
  <si>
    <t>002 45 00</t>
  </si>
  <si>
    <t xml:space="preserve">Осуществление отдельных государственных полномочий по осуществлению лицензирования розничной продажи алкогольной продукции </t>
  </si>
  <si>
    <t>14</t>
  </si>
  <si>
    <t>795 32 00</t>
  </si>
  <si>
    <t>"Пожарная безопасность,организация и осуществление мероприятий по защите населения и территории от ЧС природного и техногенного характера на территории муниципального района на 2011-2012 гг."</t>
  </si>
  <si>
    <t>795 37 00</t>
  </si>
  <si>
    <t>"О мерах по противодействию экстремизму и терроризму в Усольском районе на 2011-2012 гг."</t>
  </si>
  <si>
    <t>12</t>
  </si>
  <si>
    <t>795 28 00</t>
  </si>
  <si>
    <t>795 29 00</t>
  </si>
  <si>
    <t>"Переселение граждан из ветхого и аварийного жилого фонда на 2011-2013 гг."</t>
  </si>
  <si>
    <t>795 24 00</t>
  </si>
  <si>
    <t>795 36 00</t>
  </si>
  <si>
    <t>"Проведение капитального ремонта многоквартирных жилых домов на территории Усольского района на 2012-2015 гг."</t>
  </si>
  <si>
    <t>795 25 00</t>
  </si>
  <si>
    <t>"Энергосбережение и повышение энергетической эффективности на 2010-2015 гг."</t>
  </si>
  <si>
    <t>795 26 00</t>
  </si>
  <si>
    <t>491 00 00</t>
  </si>
  <si>
    <t>Доплаты к пенсиям, дополнительное пенсионное обеспечение</t>
  </si>
  <si>
    <t>491 01 00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</si>
  <si>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</si>
  <si>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005</t>
  </si>
  <si>
    <t>002 47 00</t>
  </si>
  <si>
    <t>002 47 01</t>
  </si>
  <si>
    <t>002 47 02</t>
  </si>
  <si>
    <t>Предоставление гражданам субсидий на оплату жилых помещений и коммунальных услуг</t>
  </si>
  <si>
    <t>10</t>
  </si>
  <si>
    <t>795 30 00</t>
  </si>
  <si>
    <t>Молодым семьям - доступное жилье 2007-2019 гг.</t>
  </si>
  <si>
    <t>002 48 02</t>
  </si>
  <si>
    <t>002 41 00</t>
  </si>
  <si>
    <t>795 20 00</t>
  </si>
  <si>
    <t>Празднование 67 -й годовщины  Победы и Великой отечественной войне на 2012 г."</t>
  </si>
  <si>
    <t>795 27 00</t>
  </si>
  <si>
    <t>"Старшее поколение на 2012 г."</t>
  </si>
  <si>
    <t>Физическая культура и спорт</t>
  </si>
  <si>
    <t>512 00 00</t>
  </si>
  <si>
    <t>512 97 00</t>
  </si>
  <si>
    <t xml:space="preserve">Физкультурно-оздоровительная работа и спортивные мероприятия </t>
  </si>
  <si>
    <t>11</t>
  </si>
  <si>
    <t>Дума муниципального района Усольского районного муниципального образования</t>
  </si>
  <si>
    <t>903</t>
  </si>
  <si>
    <t>001</t>
  </si>
  <si>
    <t>019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</si>
  <si>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</t>
  </si>
  <si>
    <t>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</si>
  <si>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09</t>
  </si>
  <si>
    <t>Обеспечение  безопасности школьных перевозок  детей  образовательными учреждениями Усольского района в 2012-2014г</t>
  </si>
  <si>
    <t>904</t>
  </si>
  <si>
    <t>Субвенция на осуществление органами местного самоуправления отдельных областных государственных полномочий по предоставлению мер социальной поддержки многодетным и малоимущим семьям</t>
  </si>
  <si>
    <t>Социально - экономическая поддержка молодых специалистов, работающих в учреждениях образования, здравоохранения и культуры Усольского района на 2012-2014гг.</t>
  </si>
  <si>
    <t>Круглогодичный отдых, оздоровление и занятость детей и подростков в 2012 г.</t>
  </si>
  <si>
    <t>470 00 00</t>
  </si>
  <si>
    <t>002 52 00</t>
  </si>
  <si>
    <t>470 99 00</t>
  </si>
  <si>
    <t>Выполнение функций бюджетными учреждениями (Больницы, клиники, госпитали, медико-санитарные части)</t>
  </si>
  <si>
    <t>Выполнение функций бюджетными учреждениями (Поликлиники, амбулатории, диагностические центры)</t>
  </si>
  <si>
    <t>471 00 00</t>
  </si>
  <si>
    <t>471 99 00</t>
  </si>
  <si>
    <t>520 00 00</t>
  </si>
  <si>
    <t>520 18 00</t>
  </si>
  <si>
    <t>Выполнение функций бюджетными учреждениями (Учебно-методические кабинеты, центральные бухгалтерии, группы хозяйственного обслуживания)</t>
  </si>
  <si>
    <t>096 01 00</t>
  </si>
  <si>
    <t>096 01 01</t>
  </si>
  <si>
    <t>795 11 00</t>
  </si>
  <si>
    <t>795 13 00</t>
  </si>
  <si>
    <t>795 14 00</t>
  </si>
  <si>
    <t>795 15 00</t>
  </si>
  <si>
    <t>795 16 00</t>
  </si>
  <si>
    <t>905</t>
  </si>
  <si>
    <t>Организационно-воспитательная работа с молодежью</t>
  </si>
  <si>
    <t>431 00 00</t>
  </si>
  <si>
    <t>431 01 00</t>
  </si>
  <si>
    <t>795 19 00</t>
  </si>
  <si>
    <t>08</t>
  </si>
  <si>
    <t>440 00 00</t>
  </si>
  <si>
    <t>440 99 00</t>
  </si>
  <si>
    <t>442 00 00</t>
  </si>
  <si>
    <t>442 99 00</t>
  </si>
  <si>
    <t>Комплектование книжных фондов библиотек муниципальных образований и государственных библиотек ФБ городов Москвы и Санкт-Петербурга за счет средств федерального бюджета</t>
  </si>
  <si>
    <t>440 02 01</t>
  </si>
  <si>
    <t>Дворцы и дома культуры, другие учреждения культуры и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</si>
  <si>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</si>
  <si>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</si>
  <si>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440 02 02</t>
  </si>
  <si>
    <t>Комплектование книжных фондов библиотек муниципальных образований и государственных библиотек ФБ городов Москвы и Санкт-Петербурга за счет средств областного бюджета</t>
  </si>
  <si>
    <t>440 02 03</t>
  </si>
  <si>
    <t>Комплектование книжных фондов библиотек муниципальных образований и государственных библиотек ФБ городов Москвы и Санкт-Петербурга за счет средств местного бюджета</t>
  </si>
  <si>
    <t>795 18 00</t>
  </si>
  <si>
    <t>795 35 00</t>
  </si>
  <si>
    <t>ВСЕГО:</t>
  </si>
  <si>
    <t>Председатель Комитета финансов администрации муниципального района УРМО</t>
  </si>
  <si>
    <t>Комитет финансов администрации муниципального района                                                                                                      Усольского районного муниципального образования</t>
  </si>
  <si>
    <t>Администрация муниципального района                                                                                                                                   Усольского районного муниципального образования</t>
  </si>
  <si>
    <t>Комитет по образованию муниципального района                                                                                                                                               Усольского  районного  муниципального  образования</t>
  </si>
  <si>
    <t>Комитет по здравоохранению и фармацевтической деятельности муниципального района                                                          Усольского районного муниципального образования</t>
  </si>
  <si>
    <t>Управление культуры и молодежной политики муниципального района                                                                                                     Усольского районного муниципального образования</t>
  </si>
  <si>
    <t>338 00 00</t>
  </si>
  <si>
    <t>Мероприятия в области строительства, архитектуры и градостроительства</t>
  </si>
  <si>
    <t>522 57 00</t>
  </si>
  <si>
    <t>010</t>
  </si>
  <si>
    <t>Подготовка и утверждение документации территориального планирования, документации по планировке территории муниципальных образований Иркутской области</t>
  </si>
  <si>
    <t>Фонд софинансирования</t>
  </si>
  <si>
    <t>002 48 01</t>
  </si>
  <si>
    <t>Содержание и обеспечение деятельности муниципальных служащих, осуществляющих областные государственные полномочия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</si>
  <si>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</si>
  <si>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589 00 00</t>
  </si>
  <si>
    <t>Ежемесячное денежное вознаграждение за классное руководство</t>
  </si>
  <si>
    <t>522 62 00</t>
  </si>
  <si>
    <t>522 62 01</t>
  </si>
  <si>
    <t>Долгосрочная целевая программа Иркутской области "Организация и лбеспечение отдыха и оздоровления детей в Иркутской области на 201-2014 гг."</t>
  </si>
  <si>
    <t>469 00 00</t>
  </si>
  <si>
    <t>469 99 00</t>
  </si>
  <si>
    <t>Учреждения, обеспечивающие предоставление услуг в сфере здравоохранения</t>
  </si>
  <si>
    <t>096 01 02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</si>
  <si>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областного бюджета</t>
  </si>
  <si>
    <t>Н.А.Касимовская</t>
  </si>
  <si>
    <t>Погашение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обязательное социальное страхование на случай временной нетрудоспособности и в связи с материнством за период 2010-2011 годы, а также пеней и штрафов, начисленных на задолженность 2010-2011 годов</t>
  </si>
  <si>
    <t>590 00 00</t>
  </si>
  <si>
    <t>0,0007</t>
  </si>
  <si>
    <t>29,96</t>
  </si>
  <si>
    <t>15,2</t>
  </si>
  <si>
    <t>19,17</t>
  </si>
  <si>
    <t>0,00174</t>
  </si>
  <si>
    <t>52,36</t>
  </si>
  <si>
    <t>0,0024</t>
  </si>
  <si>
    <t>2,82</t>
  </si>
  <si>
    <t>4,04</t>
  </si>
  <si>
    <t>60,961</t>
  </si>
  <si>
    <t>60,91</t>
  </si>
  <si>
    <t>15,20</t>
  </si>
  <si>
    <t>33,83</t>
  </si>
  <si>
    <t>№ 10 от   03.04.2012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</si>
</sst>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#,##0.000"/>
  </numFmts>
  <fonts count="2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49" fontId="8" fillId="2" borderId="29" xfId="0" applyNumberFormat="1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/>
    </xf>
    <xf numFmtId="49" fontId="12" fillId="2" borderId="33" xfId="0" applyNumberFormat="1" applyFont="1" applyFill="1" applyBorder="1" applyAlignment="1">
      <alignment horizontal="center" vertical="center" wrapText="1"/>
    </xf>
    <xf numFmtId="49" fontId="12" fillId="2" borderId="34" xfId="0" applyNumberFormat="1" applyFont="1" applyFill="1" applyBorder="1" applyAlignment="1">
      <alignment horizontal="center" vertical="center"/>
    </xf>
    <xf numFmtId="49" fontId="10" fillId="2" borderId="33" xfId="0" applyNumberFormat="1" applyFont="1" applyFill="1" applyBorder="1" applyAlignment="1">
      <alignment horizontal="center" vertical="center" wrapText="1"/>
    </xf>
    <xf numFmtId="49" fontId="10" fillId="2" borderId="34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 wrapText="1"/>
    </xf>
    <xf numFmtId="49" fontId="12" fillId="0" borderId="38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center" vertical="center"/>
    </xf>
    <xf numFmtId="169" fontId="7" fillId="0" borderId="7" xfId="0" applyNumberFormat="1" applyFont="1" applyFill="1" applyBorder="1" applyAlignment="1">
      <alignment horizontal="center" vertical="center"/>
    </xf>
    <xf numFmtId="169" fontId="12" fillId="0" borderId="8" xfId="0" applyNumberFormat="1" applyFont="1" applyFill="1" applyBorder="1" applyAlignment="1">
      <alignment horizontal="center" vertical="center"/>
    </xf>
    <xf numFmtId="169" fontId="1" fillId="0" borderId="8" xfId="0" applyNumberFormat="1" applyFont="1" applyFill="1" applyBorder="1" applyAlignment="1">
      <alignment horizontal="center" vertical="center"/>
    </xf>
    <xf numFmtId="169" fontId="1" fillId="0" borderId="9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169" fontId="7" fillId="0" borderId="8" xfId="0" applyNumberFormat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/>
    </xf>
    <xf numFmtId="169" fontId="8" fillId="0" borderId="42" xfId="0" applyNumberFormat="1" applyFont="1" applyFill="1" applyBorder="1" applyAlignment="1">
      <alignment horizontal="center" vertical="center"/>
    </xf>
    <xf numFmtId="169" fontId="7" fillId="0" borderId="43" xfId="0" applyNumberFormat="1" applyFont="1" applyFill="1" applyBorder="1" applyAlignment="1">
      <alignment horizontal="center" vertical="center"/>
    </xf>
    <xf numFmtId="169" fontId="12" fillId="0" borderId="44" xfId="0" applyNumberFormat="1" applyFont="1" applyFill="1" applyBorder="1" applyAlignment="1">
      <alignment horizontal="center" vertical="center"/>
    </xf>
    <xf numFmtId="169" fontId="1" fillId="0" borderId="44" xfId="0" applyNumberFormat="1" applyFont="1" applyFill="1" applyBorder="1" applyAlignment="1">
      <alignment horizontal="center" vertical="center"/>
    </xf>
    <xf numFmtId="169" fontId="1" fillId="0" borderId="45" xfId="0" applyNumberFormat="1" applyFont="1" applyFill="1" applyBorder="1" applyAlignment="1">
      <alignment horizontal="center" vertical="center"/>
    </xf>
    <xf numFmtId="169" fontId="7" fillId="0" borderId="46" xfId="0" applyNumberFormat="1" applyFont="1" applyFill="1" applyBorder="1" applyAlignment="1">
      <alignment horizontal="center" vertical="center"/>
    </xf>
    <xf numFmtId="169" fontId="1" fillId="0" borderId="47" xfId="0" applyNumberFormat="1" applyFont="1" applyFill="1" applyBorder="1" applyAlignment="1">
      <alignment horizontal="center" vertical="center"/>
    </xf>
    <xf numFmtId="169" fontId="4" fillId="0" borderId="42" xfId="0" applyNumberFormat="1" applyFont="1" applyFill="1" applyBorder="1" applyAlignment="1">
      <alignment horizontal="center" vertical="center"/>
    </xf>
    <xf numFmtId="169" fontId="12" fillId="0" borderId="46" xfId="0" applyNumberFormat="1" applyFont="1" applyFill="1" applyBorder="1" applyAlignment="1">
      <alignment horizontal="center" vertical="center"/>
    </xf>
    <xf numFmtId="169" fontId="8" fillId="0" borderId="46" xfId="0" applyNumberFormat="1" applyFont="1" applyFill="1" applyBorder="1" applyAlignment="1">
      <alignment horizontal="center" vertical="center"/>
    </xf>
    <xf numFmtId="169" fontId="7" fillId="0" borderId="44" xfId="0" applyNumberFormat="1" applyFont="1" applyFill="1" applyBorder="1" applyAlignment="1">
      <alignment horizontal="center" vertical="center"/>
    </xf>
    <xf numFmtId="169" fontId="1" fillId="0" borderId="46" xfId="0" applyNumberFormat="1" applyFont="1" applyFill="1" applyBorder="1" applyAlignment="1">
      <alignment horizontal="center" vertical="center"/>
    </xf>
    <xf numFmtId="169" fontId="14" fillId="0" borderId="48" xfId="0" applyNumberFormat="1" applyFont="1" applyFill="1" applyBorder="1" applyAlignment="1">
      <alignment horizontal="center" vertical="center"/>
    </xf>
    <xf numFmtId="0" fontId="9" fillId="0" borderId="49" xfId="0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/>
    </xf>
    <xf numFmtId="169" fontId="1" fillId="0" borderId="49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/>
    </xf>
    <xf numFmtId="169" fontId="12" fillId="0" borderId="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49" fontId="10" fillId="2" borderId="37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8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/>
    </xf>
    <xf numFmtId="0" fontId="17" fillId="0" borderId="3" xfId="0" applyFont="1" applyFill="1" applyBorder="1" applyAlignment="1" applyProtection="1">
      <alignment horizontal="left" wrapText="1"/>
      <protection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vertical="center"/>
    </xf>
    <xf numFmtId="168" fontId="19" fillId="0" borderId="3" xfId="0" applyNumberFormat="1" applyFont="1" applyFill="1" applyBorder="1" applyAlignment="1">
      <alignment vertical="center"/>
    </xf>
    <xf numFmtId="10" fontId="18" fillId="0" borderId="13" xfId="0" applyNumberFormat="1" applyFont="1" applyFill="1" applyBorder="1" applyAlignment="1">
      <alignment vertical="center"/>
    </xf>
    <xf numFmtId="2" fontId="18" fillId="0" borderId="3" xfId="0" applyNumberFormat="1" applyFont="1" applyFill="1" applyBorder="1" applyAlignment="1">
      <alignment vertical="center"/>
    </xf>
    <xf numFmtId="49" fontId="18" fillId="0" borderId="7" xfId="0" applyNumberFormat="1" applyFont="1" applyFill="1" applyBorder="1" applyAlignment="1">
      <alignment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20" fillId="0" borderId="52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" fontId="18" fillId="0" borderId="52" xfId="0" applyNumberFormat="1" applyFont="1" applyFill="1" applyBorder="1" applyAlignment="1">
      <alignment vertical="center"/>
    </xf>
    <xf numFmtId="4" fontId="3" fillId="0" borderId="52" xfId="0" applyNumberFormat="1" applyFont="1" applyFill="1" applyBorder="1" applyAlignment="1">
      <alignment vertical="center"/>
    </xf>
    <xf numFmtId="168" fontId="19" fillId="0" borderId="52" xfId="0" applyNumberFormat="1" applyFont="1" applyFill="1" applyBorder="1" applyAlignment="1">
      <alignment vertical="center"/>
    </xf>
    <xf numFmtId="10" fontId="18" fillId="0" borderId="53" xfId="0" applyNumberFormat="1" applyFont="1" applyFill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0" fontId="18" fillId="0" borderId="49" xfId="0" applyFont="1" applyFill="1" applyBorder="1" applyAlignment="1" applyProtection="1">
      <alignment horizontal="left" vertical="center" wrapText="1"/>
      <protection/>
    </xf>
    <xf numFmtId="49" fontId="18" fillId="0" borderId="50" xfId="0" applyNumberFormat="1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center"/>
    </xf>
    <xf numFmtId="0" fontId="18" fillId="0" borderId="8" xfId="0" applyFont="1" applyFill="1" applyBorder="1" applyAlignment="1" applyProtection="1">
      <alignment horizontal="left" vertical="center" wrapText="1"/>
      <protection/>
    </xf>
    <xf numFmtId="49" fontId="18" fillId="0" borderId="5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169" fontId="7" fillId="0" borderId="46" xfId="0" applyNumberFormat="1" applyFont="1" applyFill="1" applyBorder="1" applyAlignment="1">
      <alignment horizontal="left" vertical="center" indent="1"/>
    </xf>
    <xf numFmtId="49" fontId="18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8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2"/>
  <sheetViews>
    <sheetView tabSelected="1"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52.875" style="1" customWidth="1"/>
    <col min="2" max="2" width="7.875" style="1" customWidth="1"/>
    <col min="3" max="4" width="5.375" style="1" customWidth="1"/>
    <col min="5" max="5" width="11.125" style="1" customWidth="1"/>
    <col min="6" max="6" width="7.875" style="1" customWidth="1"/>
    <col min="7" max="7" width="17.375" style="78" customWidth="1"/>
    <col min="8" max="16384" width="9.125" style="1" customWidth="1"/>
  </cols>
  <sheetData>
    <row r="1" spans="3:5" ht="12.75">
      <c r="C1" s="5" t="s">
        <v>160</v>
      </c>
      <c r="D1" s="4"/>
      <c r="E1" s="4"/>
    </row>
    <row r="2" spans="3:7" ht="12.75">
      <c r="C2" s="5" t="s">
        <v>161</v>
      </c>
      <c r="D2" s="4"/>
      <c r="E2" s="4"/>
      <c r="G2" s="79"/>
    </row>
    <row r="3" spans="3:7" ht="12.75" customHeight="1">
      <c r="C3" s="5" t="s">
        <v>162</v>
      </c>
      <c r="D3" s="4"/>
      <c r="E3" s="4"/>
      <c r="G3" s="79"/>
    </row>
    <row r="4" spans="3:7" ht="12.75" customHeight="1">
      <c r="C4" s="5" t="s">
        <v>163</v>
      </c>
      <c r="D4" s="4"/>
      <c r="E4" s="4"/>
      <c r="G4" s="79"/>
    </row>
    <row r="5" spans="3:7" ht="12.75">
      <c r="C5" s="5" t="s">
        <v>325</v>
      </c>
      <c r="D5" s="4"/>
      <c r="E5" s="4"/>
      <c r="G5" s="79"/>
    </row>
    <row r="6" spans="3:7" ht="12.75">
      <c r="C6" s="4"/>
      <c r="D6" s="4"/>
      <c r="E6" s="4"/>
      <c r="G6" s="79"/>
    </row>
    <row r="7" spans="3:5" ht="12.75">
      <c r="C7" s="4"/>
      <c r="D7" s="4"/>
      <c r="E7" s="4"/>
    </row>
    <row r="8" spans="1:7" ht="14.25" customHeight="1">
      <c r="A8" s="238" t="s">
        <v>0</v>
      </c>
      <c r="B8" s="238"/>
      <c r="C8" s="238"/>
      <c r="D8" s="238"/>
      <c r="E8" s="238"/>
      <c r="F8" s="238"/>
      <c r="G8" s="238"/>
    </row>
    <row r="9" spans="1:7" ht="12.75" customHeight="1">
      <c r="A9" s="238" t="s">
        <v>1</v>
      </c>
      <c r="B9" s="238"/>
      <c r="C9" s="238"/>
      <c r="D9" s="238"/>
      <c r="E9" s="238"/>
      <c r="F9" s="238"/>
      <c r="G9" s="238"/>
    </row>
    <row r="10" spans="1:7" ht="12.75" customHeight="1">
      <c r="A10" s="238" t="s">
        <v>2</v>
      </c>
      <c r="B10" s="238"/>
      <c r="C10" s="238"/>
      <c r="D10" s="238"/>
      <c r="E10" s="238"/>
      <c r="F10" s="238"/>
      <c r="G10" s="238"/>
    </row>
    <row r="11" spans="1:7" ht="12.75" customHeight="1">
      <c r="A11" s="2"/>
      <c r="B11" s="2"/>
      <c r="C11" s="2"/>
      <c r="D11" s="2"/>
      <c r="E11" s="2"/>
      <c r="F11" s="2"/>
      <c r="G11" s="80"/>
    </row>
    <row r="12" spans="1:7" ht="16.5" customHeight="1" thickBot="1">
      <c r="A12" s="6"/>
      <c r="B12" s="3"/>
      <c r="C12" s="6"/>
      <c r="D12" s="6"/>
      <c r="E12" s="6"/>
      <c r="F12" s="239" t="s">
        <v>3</v>
      </c>
      <c r="G12" s="239"/>
    </row>
    <row r="13" spans="1:7" ht="25.5">
      <c r="A13" s="30" t="s">
        <v>4</v>
      </c>
      <c r="B13" s="28" t="s">
        <v>5</v>
      </c>
      <c r="C13" s="27" t="s">
        <v>6</v>
      </c>
      <c r="D13" s="27" t="s">
        <v>7</v>
      </c>
      <c r="E13" s="27" t="s">
        <v>8</v>
      </c>
      <c r="F13" s="32" t="s">
        <v>9</v>
      </c>
      <c r="G13" s="81" t="s">
        <v>179</v>
      </c>
    </row>
    <row r="14" spans="1:7" ht="13.5" thickBot="1">
      <c r="A14" s="31">
        <v>1</v>
      </c>
      <c r="B14" s="29">
        <v>2</v>
      </c>
      <c r="C14" s="26">
        <v>3</v>
      </c>
      <c r="D14" s="26">
        <v>4</v>
      </c>
      <c r="E14" s="26">
        <v>5</v>
      </c>
      <c r="F14" s="33">
        <v>6</v>
      </c>
      <c r="G14" s="82">
        <v>7</v>
      </c>
    </row>
    <row r="15" spans="1:7" ht="31.5" customHeight="1" thickBot="1">
      <c r="A15" s="235" t="s">
        <v>285</v>
      </c>
      <c r="B15" s="236"/>
      <c r="C15" s="236"/>
      <c r="D15" s="236"/>
      <c r="E15" s="236"/>
      <c r="F15" s="236"/>
      <c r="G15" s="237"/>
    </row>
    <row r="16" spans="1:7" ht="15" thickBot="1">
      <c r="A16" s="34" t="s">
        <v>10</v>
      </c>
      <c r="B16" s="35" t="s">
        <v>164</v>
      </c>
      <c r="C16" s="36" t="s">
        <v>165</v>
      </c>
      <c r="D16" s="36" t="s">
        <v>166</v>
      </c>
      <c r="E16" s="36" t="s">
        <v>11</v>
      </c>
      <c r="F16" s="37" t="s">
        <v>167</v>
      </c>
      <c r="G16" s="152">
        <f>G17+G21+G27</f>
        <v>14743.5</v>
      </c>
    </row>
    <row r="17" spans="1:7" ht="38.25">
      <c r="A17" s="16" t="s">
        <v>79</v>
      </c>
      <c r="B17" s="13" t="s">
        <v>164</v>
      </c>
      <c r="C17" s="9" t="s">
        <v>165</v>
      </c>
      <c r="D17" s="9" t="s">
        <v>168</v>
      </c>
      <c r="E17" s="9" t="s">
        <v>11</v>
      </c>
      <c r="F17" s="23" t="s">
        <v>167</v>
      </c>
      <c r="G17" s="153">
        <f>G18</f>
        <v>11018.5</v>
      </c>
    </row>
    <row r="18" spans="1:7" ht="40.5">
      <c r="A18" s="47" t="s">
        <v>12</v>
      </c>
      <c r="B18" s="44">
        <v>901</v>
      </c>
      <c r="C18" s="45" t="s">
        <v>165</v>
      </c>
      <c r="D18" s="45" t="s">
        <v>168</v>
      </c>
      <c r="E18" s="45" t="s">
        <v>13</v>
      </c>
      <c r="F18" s="46" t="s">
        <v>167</v>
      </c>
      <c r="G18" s="154">
        <f>G19</f>
        <v>11018.5</v>
      </c>
    </row>
    <row r="19" spans="1:7" ht="12.75">
      <c r="A19" s="17" t="s">
        <v>14</v>
      </c>
      <c r="B19" s="14">
        <v>901</v>
      </c>
      <c r="C19" s="12" t="s">
        <v>165</v>
      </c>
      <c r="D19" s="12" t="s">
        <v>168</v>
      </c>
      <c r="E19" s="12" t="s">
        <v>15</v>
      </c>
      <c r="F19" s="24" t="s">
        <v>167</v>
      </c>
      <c r="G19" s="155">
        <f>G20</f>
        <v>11018.5</v>
      </c>
    </row>
    <row r="20" spans="1:7" ht="13.5" thickBot="1">
      <c r="A20" s="18" t="s">
        <v>16</v>
      </c>
      <c r="B20" s="64">
        <v>901</v>
      </c>
      <c r="C20" s="61" t="s">
        <v>165</v>
      </c>
      <c r="D20" s="61" t="s">
        <v>168</v>
      </c>
      <c r="E20" s="61" t="s">
        <v>15</v>
      </c>
      <c r="F20" s="65">
        <v>500</v>
      </c>
      <c r="G20" s="156">
        <f>11000+18.5</f>
        <v>11018.5</v>
      </c>
    </row>
    <row r="21" spans="1:7" ht="15" customHeight="1">
      <c r="A21" s="19" t="s">
        <v>17</v>
      </c>
      <c r="B21" s="15">
        <v>901</v>
      </c>
      <c r="C21" s="8" t="s">
        <v>165</v>
      </c>
      <c r="D21" s="8" t="s">
        <v>169</v>
      </c>
      <c r="E21" s="8" t="s">
        <v>11</v>
      </c>
      <c r="F21" s="25" t="s">
        <v>167</v>
      </c>
      <c r="G21" s="157">
        <f>G22</f>
        <v>3425</v>
      </c>
    </row>
    <row r="22" spans="1:7" ht="13.5" customHeight="1">
      <c r="A22" s="51" t="s">
        <v>18</v>
      </c>
      <c r="B22" s="48">
        <v>901</v>
      </c>
      <c r="C22" s="49" t="s">
        <v>165</v>
      </c>
      <c r="D22" s="49" t="s">
        <v>169</v>
      </c>
      <c r="E22" s="49" t="s">
        <v>19</v>
      </c>
      <c r="F22" s="50" t="s">
        <v>167</v>
      </c>
      <c r="G22" s="154">
        <f>G23+G25</f>
        <v>3425</v>
      </c>
    </row>
    <row r="23" spans="1:7" ht="24" customHeight="1">
      <c r="A23" s="20" t="s">
        <v>20</v>
      </c>
      <c r="B23" s="14">
        <v>901</v>
      </c>
      <c r="C23" s="12" t="s">
        <v>165</v>
      </c>
      <c r="D23" s="12" t="s">
        <v>169</v>
      </c>
      <c r="E23" s="12" t="s">
        <v>21</v>
      </c>
      <c r="F23" s="24" t="s">
        <v>167</v>
      </c>
      <c r="G23" s="155">
        <f>G24</f>
        <v>1538</v>
      </c>
    </row>
    <row r="24" spans="1:7" ht="12.75">
      <c r="A24" s="17" t="s">
        <v>16</v>
      </c>
      <c r="B24" s="66">
        <v>901</v>
      </c>
      <c r="C24" s="39" t="s">
        <v>165</v>
      </c>
      <c r="D24" s="39" t="s">
        <v>169</v>
      </c>
      <c r="E24" s="39" t="s">
        <v>21</v>
      </c>
      <c r="F24" s="67">
        <v>500</v>
      </c>
      <c r="G24" s="155">
        <v>1538</v>
      </c>
    </row>
    <row r="25" spans="1:7" ht="24" customHeight="1">
      <c r="A25" s="20" t="s">
        <v>170</v>
      </c>
      <c r="B25" s="14">
        <v>901</v>
      </c>
      <c r="C25" s="12" t="s">
        <v>165</v>
      </c>
      <c r="D25" s="12" t="s">
        <v>169</v>
      </c>
      <c r="E25" s="12" t="s">
        <v>22</v>
      </c>
      <c r="F25" s="24" t="s">
        <v>167</v>
      </c>
      <c r="G25" s="155">
        <f>G26</f>
        <v>1887</v>
      </c>
    </row>
    <row r="26" spans="1:7" ht="13.5" thickBot="1">
      <c r="A26" s="18" t="s">
        <v>16</v>
      </c>
      <c r="B26" s="64">
        <v>901</v>
      </c>
      <c r="C26" s="61" t="s">
        <v>165</v>
      </c>
      <c r="D26" s="61" t="s">
        <v>169</v>
      </c>
      <c r="E26" s="61" t="s">
        <v>22</v>
      </c>
      <c r="F26" s="65">
        <v>500</v>
      </c>
      <c r="G26" s="156">
        <v>1887</v>
      </c>
    </row>
    <row r="27" spans="1:7" ht="13.5" customHeight="1">
      <c r="A27" s="19" t="s">
        <v>23</v>
      </c>
      <c r="B27" s="15">
        <v>901</v>
      </c>
      <c r="C27" s="8" t="s">
        <v>165</v>
      </c>
      <c r="D27" s="8">
        <v>11</v>
      </c>
      <c r="E27" s="8" t="s">
        <v>11</v>
      </c>
      <c r="F27" s="25" t="s">
        <v>167</v>
      </c>
      <c r="G27" s="157">
        <f>G28</f>
        <v>300</v>
      </c>
    </row>
    <row r="28" spans="1:7" ht="13.5" customHeight="1">
      <c r="A28" s="53" t="s">
        <v>23</v>
      </c>
      <c r="B28" s="48">
        <v>901</v>
      </c>
      <c r="C28" s="49" t="s">
        <v>165</v>
      </c>
      <c r="D28" s="49">
        <v>11</v>
      </c>
      <c r="E28" s="49" t="s">
        <v>24</v>
      </c>
      <c r="F28" s="50" t="s">
        <v>167</v>
      </c>
      <c r="G28" s="154">
        <f>G29</f>
        <v>300</v>
      </c>
    </row>
    <row r="29" spans="1:7" ht="13.5" customHeight="1">
      <c r="A29" s="17" t="s">
        <v>25</v>
      </c>
      <c r="B29" s="14">
        <v>901</v>
      </c>
      <c r="C29" s="12" t="s">
        <v>165</v>
      </c>
      <c r="D29" s="12">
        <v>11</v>
      </c>
      <c r="E29" s="12" t="s">
        <v>26</v>
      </c>
      <c r="F29" s="24" t="s">
        <v>167</v>
      </c>
      <c r="G29" s="155">
        <f>G30</f>
        <v>300</v>
      </c>
    </row>
    <row r="30" spans="1:7" ht="13.5" customHeight="1" thickBot="1">
      <c r="A30" s="18" t="s">
        <v>27</v>
      </c>
      <c r="B30" s="64">
        <v>901</v>
      </c>
      <c r="C30" s="61" t="s">
        <v>165</v>
      </c>
      <c r="D30" s="61">
        <v>11</v>
      </c>
      <c r="E30" s="61" t="s">
        <v>26</v>
      </c>
      <c r="F30" s="65" t="s">
        <v>171</v>
      </c>
      <c r="G30" s="156">
        <v>300</v>
      </c>
    </row>
    <row r="31" spans="1:7" ht="15" thickBot="1">
      <c r="A31" s="34" t="s">
        <v>28</v>
      </c>
      <c r="B31" s="35">
        <v>901</v>
      </c>
      <c r="C31" s="36" t="s">
        <v>172</v>
      </c>
      <c r="D31" s="36" t="s">
        <v>166</v>
      </c>
      <c r="E31" s="36" t="s">
        <v>11</v>
      </c>
      <c r="F31" s="37" t="s">
        <v>167</v>
      </c>
      <c r="G31" s="152">
        <f>G32</f>
        <v>100</v>
      </c>
    </row>
    <row r="32" spans="1:7" ht="12.75">
      <c r="A32" s="54" t="s">
        <v>175</v>
      </c>
      <c r="B32" s="56">
        <v>901</v>
      </c>
      <c r="C32" s="40" t="s">
        <v>172</v>
      </c>
      <c r="D32" s="40">
        <v>12</v>
      </c>
      <c r="E32" s="40" t="s">
        <v>11</v>
      </c>
      <c r="F32" s="57" t="s">
        <v>167</v>
      </c>
      <c r="G32" s="153">
        <f>G33</f>
        <v>100</v>
      </c>
    </row>
    <row r="33" spans="1:7" ht="51.75" customHeight="1">
      <c r="A33" s="53" t="s">
        <v>29</v>
      </c>
      <c r="B33" s="48">
        <v>901</v>
      </c>
      <c r="C33" s="49" t="s">
        <v>172</v>
      </c>
      <c r="D33" s="49">
        <v>12</v>
      </c>
      <c r="E33" s="49" t="s">
        <v>30</v>
      </c>
      <c r="F33" s="50" t="s">
        <v>167</v>
      </c>
      <c r="G33" s="154">
        <f>G34</f>
        <v>100</v>
      </c>
    </row>
    <row r="34" spans="1:7" ht="13.5" thickBot="1">
      <c r="A34" s="18" t="s">
        <v>31</v>
      </c>
      <c r="B34" s="64">
        <v>901</v>
      </c>
      <c r="C34" s="61" t="s">
        <v>172</v>
      </c>
      <c r="D34" s="61">
        <v>12</v>
      </c>
      <c r="E34" s="61" t="s">
        <v>30</v>
      </c>
      <c r="F34" s="65" t="s">
        <v>173</v>
      </c>
      <c r="G34" s="156">
        <v>100</v>
      </c>
    </row>
    <row r="35" spans="1:7" ht="43.5" thickBot="1">
      <c r="A35" s="34" t="s">
        <v>176</v>
      </c>
      <c r="B35" s="35">
        <v>901</v>
      </c>
      <c r="C35" s="36">
        <v>14</v>
      </c>
      <c r="D35" s="36" t="s">
        <v>166</v>
      </c>
      <c r="E35" s="36" t="s">
        <v>11</v>
      </c>
      <c r="F35" s="37" t="s">
        <v>167</v>
      </c>
      <c r="G35" s="152">
        <f>G36+G40</f>
        <v>4712.2</v>
      </c>
    </row>
    <row r="36" spans="1:7" ht="28.5" customHeight="1">
      <c r="A36" s="54" t="s">
        <v>32</v>
      </c>
      <c r="B36" s="56">
        <v>901</v>
      </c>
      <c r="C36" s="40">
        <v>14</v>
      </c>
      <c r="D36" s="40" t="s">
        <v>165</v>
      </c>
      <c r="E36" s="40" t="s">
        <v>11</v>
      </c>
      <c r="F36" s="57" t="s">
        <v>167</v>
      </c>
      <c r="G36" s="153">
        <f>G37</f>
        <v>2963</v>
      </c>
    </row>
    <row r="37" spans="1:7" ht="13.5" customHeight="1">
      <c r="A37" s="52" t="s">
        <v>33</v>
      </c>
      <c r="B37" s="48">
        <v>901</v>
      </c>
      <c r="C37" s="49">
        <v>14</v>
      </c>
      <c r="D37" s="49" t="s">
        <v>165</v>
      </c>
      <c r="E37" s="49" t="s">
        <v>34</v>
      </c>
      <c r="F37" s="50" t="s">
        <v>167</v>
      </c>
      <c r="G37" s="158">
        <f>G38</f>
        <v>2963</v>
      </c>
    </row>
    <row r="38" spans="1:7" ht="25.5">
      <c r="A38" s="17" t="s">
        <v>36</v>
      </c>
      <c r="B38" s="14">
        <v>901</v>
      </c>
      <c r="C38" s="12">
        <v>14</v>
      </c>
      <c r="D38" s="12" t="s">
        <v>165</v>
      </c>
      <c r="E38" s="12" t="s">
        <v>35</v>
      </c>
      <c r="F38" s="24" t="s">
        <v>167</v>
      </c>
      <c r="G38" s="155">
        <f>G39</f>
        <v>2963</v>
      </c>
    </row>
    <row r="39" spans="1:7" ht="13.5" thickBot="1">
      <c r="A39" s="173" t="s">
        <v>37</v>
      </c>
      <c r="B39" s="174">
        <v>901</v>
      </c>
      <c r="C39" s="73">
        <v>14</v>
      </c>
      <c r="D39" s="73" t="s">
        <v>165</v>
      </c>
      <c r="E39" s="73" t="s">
        <v>35</v>
      </c>
      <c r="F39" s="175" t="s">
        <v>177</v>
      </c>
      <c r="G39" s="176">
        <v>2963</v>
      </c>
    </row>
    <row r="40" spans="1:7" ht="12.75">
      <c r="A40" s="183" t="s">
        <v>38</v>
      </c>
      <c r="B40" s="15">
        <v>901</v>
      </c>
      <c r="C40" s="8">
        <v>14</v>
      </c>
      <c r="D40" s="8" t="s">
        <v>174</v>
      </c>
      <c r="E40" s="7" t="s">
        <v>11</v>
      </c>
      <c r="F40" s="25" t="s">
        <v>167</v>
      </c>
      <c r="G40" s="157">
        <f>G41</f>
        <v>1749.2</v>
      </c>
    </row>
    <row r="41" spans="1:7" ht="40.5">
      <c r="A41" s="177" t="s">
        <v>39</v>
      </c>
      <c r="B41" s="178">
        <v>901</v>
      </c>
      <c r="C41" s="179">
        <v>14</v>
      </c>
      <c r="D41" s="179" t="s">
        <v>174</v>
      </c>
      <c r="E41" s="180" t="s">
        <v>40</v>
      </c>
      <c r="F41" s="181" t="s">
        <v>167</v>
      </c>
      <c r="G41" s="182">
        <f>G42</f>
        <v>1749.2</v>
      </c>
    </row>
    <row r="42" spans="1:7" ht="13.5" customHeight="1" thickBot="1">
      <c r="A42" s="21" t="s">
        <v>41</v>
      </c>
      <c r="B42" s="68">
        <v>901</v>
      </c>
      <c r="C42" s="69">
        <v>14</v>
      </c>
      <c r="D42" s="69" t="s">
        <v>174</v>
      </c>
      <c r="E42" s="70" t="s">
        <v>40</v>
      </c>
      <c r="F42" s="71" t="s">
        <v>178</v>
      </c>
      <c r="G42" s="156">
        <v>1749.2</v>
      </c>
    </row>
    <row r="43" spans="1:7" ht="16.5" thickBot="1">
      <c r="A43" s="22" t="s">
        <v>42</v>
      </c>
      <c r="B43" s="229"/>
      <c r="C43" s="230"/>
      <c r="D43" s="230"/>
      <c r="E43" s="230"/>
      <c r="F43" s="231"/>
      <c r="G43" s="159">
        <f>G16+G31+G35</f>
        <v>19555.7</v>
      </c>
    </row>
    <row r="44" spans="1:7" ht="33" customHeight="1" thickBot="1">
      <c r="A44" s="232" t="s">
        <v>286</v>
      </c>
      <c r="B44" s="233"/>
      <c r="C44" s="233"/>
      <c r="D44" s="233"/>
      <c r="E44" s="233"/>
      <c r="F44" s="233"/>
      <c r="G44" s="234"/>
    </row>
    <row r="45" spans="1:7" ht="15" thickBot="1">
      <c r="A45" s="83" t="s">
        <v>10</v>
      </c>
      <c r="B45" s="91">
        <v>902</v>
      </c>
      <c r="C45" s="36" t="s">
        <v>165</v>
      </c>
      <c r="D45" s="36" t="s">
        <v>166</v>
      </c>
      <c r="E45" s="36" t="s">
        <v>11</v>
      </c>
      <c r="F45" s="92" t="s">
        <v>167</v>
      </c>
      <c r="G45" s="160">
        <f>G46+G50+G54+G58</f>
        <v>43332.299999999996</v>
      </c>
    </row>
    <row r="46" spans="1:7" ht="25.5">
      <c r="A46" s="84" t="s">
        <v>43</v>
      </c>
      <c r="B46" s="93">
        <v>902</v>
      </c>
      <c r="C46" s="8" t="s">
        <v>165</v>
      </c>
      <c r="D46" s="8" t="s">
        <v>180</v>
      </c>
      <c r="E46" s="8" t="s">
        <v>11</v>
      </c>
      <c r="F46" s="94" t="s">
        <v>167</v>
      </c>
      <c r="G46" s="161">
        <f>G47</f>
        <v>2900</v>
      </c>
    </row>
    <row r="47" spans="1:7" ht="40.5">
      <c r="A47" s="85" t="s">
        <v>12</v>
      </c>
      <c r="B47" s="95">
        <v>902</v>
      </c>
      <c r="C47" s="45" t="s">
        <v>165</v>
      </c>
      <c r="D47" s="45" t="s">
        <v>180</v>
      </c>
      <c r="E47" s="45" t="s">
        <v>13</v>
      </c>
      <c r="F47" s="96" t="s">
        <v>167</v>
      </c>
      <c r="G47" s="162">
        <f>G48</f>
        <v>2900</v>
      </c>
    </row>
    <row r="48" spans="1:7" ht="53.25" customHeight="1">
      <c r="A48" s="86" t="s">
        <v>183</v>
      </c>
      <c r="B48" s="97">
        <v>902</v>
      </c>
      <c r="C48" s="11" t="s">
        <v>165</v>
      </c>
      <c r="D48" s="11" t="s">
        <v>180</v>
      </c>
      <c r="E48" s="11" t="s">
        <v>181</v>
      </c>
      <c r="F48" s="98" t="s">
        <v>167</v>
      </c>
      <c r="G48" s="163">
        <f>G49</f>
        <v>2900</v>
      </c>
    </row>
    <row r="49" spans="1:7" ht="13.5" thickBot="1">
      <c r="A49" s="87" t="s">
        <v>16</v>
      </c>
      <c r="B49" s="99">
        <v>902</v>
      </c>
      <c r="C49" s="69" t="s">
        <v>165</v>
      </c>
      <c r="D49" s="69" t="s">
        <v>180</v>
      </c>
      <c r="E49" s="69" t="s">
        <v>181</v>
      </c>
      <c r="F49" s="100" t="s">
        <v>182</v>
      </c>
      <c r="G49" s="164">
        <v>2900</v>
      </c>
    </row>
    <row r="50" spans="1:7" ht="38.25">
      <c r="A50" s="84" t="s">
        <v>44</v>
      </c>
      <c r="B50" s="93">
        <v>902</v>
      </c>
      <c r="C50" s="8" t="s">
        <v>165</v>
      </c>
      <c r="D50" s="8" t="s">
        <v>172</v>
      </c>
      <c r="E50" s="8" t="s">
        <v>11</v>
      </c>
      <c r="F50" s="94" t="s">
        <v>167</v>
      </c>
      <c r="G50" s="161">
        <f>G51</f>
        <v>37240.7</v>
      </c>
    </row>
    <row r="51" spans="1:7" ht="40.5">
      <c r="A51" s="85" t="s">
        <v>12</v>
      </c>
      <c r="B51" s="95">
        <v>902</v>
      </c>
      <c r="C51" s="45" t="s">
        <v>165</v>
      </c>
      <c r="D51" s="45" t="s">
        <v>172</v>
      </c>
      <c r="E51" s="45" t="s">
        <v>13</v>
      </c>
      <c r="F51" s="96" t="s">
        <v>167</v>
      </c>
      <c r="G51" s="162">
        <f>G52</f>
        <v>37240.7</v>
      </c>
    </row>
    <row r="52" spans="1:7" ht="12.75">
      <c r="A52" s="86" t="s">
        <v>14</v>
      </c>
      <c r="B52" s="97">
        <v>902</v>
      </c>
      <c r="C52" s="11" t="s">
        <v>165</v>
      </c>
      <c r="D52" s="11" t="s">
        <v>172</v>
      </c>
      <c r="E52" s="11" t="s">
        <v>15</v>
      </c>
      <c r="F52" s="98" t="s">
        <v>167</v>
      </c>
      <c r="G52" s="163">
        <f>G53</f>
        <v>37240.7</v>
      </c>
    </row>
    <row r="53" spans="1:7" ht="13.5" thickBot="1">
      <c r="A53" s="87" t="s">
        <v>16</v>
      </c>
      <c r="B53" s="99">
        <v>902</v>
      </c>
      <c r="C53" s="69" t="s">
        <v>165</v>
      </c>
      <c r="D53" s="69" t="s">
        <v>172</v>
      </c>
      <c r="E53" s="69" t="s">
        <v>15</v>
      </c>
      <c r="F53" s="100" t="s">
        <v>182</v>
      </c>
      <c r="G53" s="164">
        <v>37240.7</v>
      </c>
    </row>
    <row r="54" spans="1:7" ht="12.75">
      <c r="A54" s="84" t="s">
        <v>45</v>
      </c>
      <c r="B54" s="93">
        <v>902</v>
      </c>
      <c r="C54" s="7" t="s">
        <v>165</v>
      </c>
      <c r="D54" s="7" t="s">
        <v>184</v>
      </c>
      <c r="E54" s="8" t="s">
        <v>11</v>
      </c>
      <c r="F54" s="94" t="s">
        <v>167</v>
      </c>
      <c r="G54" s="161">
        <f>G55</f>
        <v>8.9</v>
      </c>
    </row>
    <row r="55" spans="1:7" ht="13.5">
      <c r="A55" s="85" t="s">
        <v>46</v>
      </c>
      <c r="B55" s="95">
        <v>902</v>
      </c>
      <c r="C55" s="58" t="s">
        <v>165</v>
      </c>
      <c r="D55" s="58" t="s">
        <v>184</v>
      </c>
      <c r="E55" s="58" t="s">
        <v>185</v>
      </c>
      <c r="F55" s="96" t="s">
        <v>167</v>
      </c>
      <c r="G55" s="162">
        <f>G56</f>
        <v>8.9</v>
      </c>
    </row>
    <row r="56" spans="1:7" ht="38.25">
      <c r="A56" s="86" t="s">
        <v>47</v>
      </c>
      <c r="B56" s="97">
        <v>902</v>
      </c>
      <c r="C56" s="10" t="s">
        <v>165</v>
      </c>
      <c r="D56" s="10" t="s">
        <v>184</v>
      </c>
      <c r="E56" s="10" t="s">
        <v>186</v>
      </c>
      <c r="F56" s="98" t="s">
        <v>167</v>
      </c>
      <c r="G56" s="163">
        <f>G57</f>
        <v>8.9</v>
      </c>
    </row>
    <row r="57" spans="1:7" ht="16.5" customHeight="1" thickBot="1">
      <c r="A57" s="87" t="s">
        <v>48</v>
      </c>
      <c r="B57" s="99">
        <v>902</v>
      </c>
      <c r="C57" s="70" t="s">
        <v>165</v>
      </c>
      <c r="D57" s="70" t="s">
        <v>184</v>
      </c>
      <c r="E57" s="70" t="s">
        <v>186</v>
      </c>
      <c r="F57" s="101" t="s">
        <v>187</v>
      </c>
      <c r="G57" s="164">
        <v>8.9</v>
      </c>
    </row>
    <row r="58" spans="1:7" ht="16.5" customHeight="1">
      <c r="A58" s="84" t="s">
        <v>49</v>
      </c>
      <c r="B58" s="93" t="s">
        <v>188</v>
      </c>
      <c r="C58" s="8" t="s">
        <v>165</v>
      </c>
      <c r="D58" s="8" t="s">
        <v>189</v>
      </c>
      <c r="E58" s="8" t="s">
        <v>11</v>
      </c>
      <c r="F58" s="94" t="s">
        <v>167</v>
      </c>
      <c r="G58" s="161">
        <f>G59</f>
        <v>3182.7</v>
      </c>
    </row>
    <row r="59" spans="1:7" ht="40.5">
      <c r="A59" s="85" t="s">
        <v>12</v>
      </c>
      <c r="B59" s="95">
        <v>902</v>
      </c>
      <c r="C59" s="45" t="s">
        <v>165</v>
      </c>
      <c r="D59" s="45" t="s">
        <v>189</v>
      </c>
      <c r="E59" s="45" t="s">
        <v>13</v>
      </c>
      <c r="F59" s="96" t="s">
        <v>167</v>
      </c>
      <c r="G59" s="162">
        <f>G60+G62+G64+G66</f>
        <v>3182.7</v>
      </c>
    </row>
    <row r="60" spans="1:7" ht="51">
      <c r="A60" s="86" t="s">
        <v>51</v>
      </c>
      <c r="B60" s="97">
        <v>902</v>
      </c>
      <c r="C60" s="11" t="s">
        <v>165</v>
      </c>
      <c r="D60" s="11" t="s">
        <v>189</v>
      </c>
      <c r="E60" s="11" t="s">
        <v>190</v>
      </c>
      <c r="F60" s="98" t="s">
        <v>167</v>
      </c>
      <c r="G60" s="163">
        <f>G61</f>
        <v>1288</v>
      </c>
    </row>
    <row r="61" spans="1:7" ht="12.75">
      <c r="A61" s="86" t="s">
        <v>16</v>
      </c>
      <c r="B61" s="102">
        <v>902</v>
      </c>
      <c r="C61" s="72" t="s">
        <v>165</v>
      </c>
      <c r="D61" s="72" t="s">
        <v>189</v>
      </c>
      <c r="E61" s="72" t="s">
        <v>190</v>
      </c>
      <c r="F61" s="103" t="s">
        <v>182</v>
      </c>
      <c r="G61" s="163">
        <v>1288</v>
      </c>
    </row>
    <row r="62" spans="1:7" ht="38.25">
      <c r="A62" s="86" t="s">
        <v>52</v>
      </c>
      <c r="B62" s="97">
        <v>902</v>
      </c>
      <c r="C62" s="11" t="s">
        <v>165</v>
      </c>
      <c r="D62" s="11" t="s">
        <v>189</v>
      </c>
      <c r="E62" s="11" t="s">
        <v>191</v>
      </c>
      <c r="F62" s="98" t="s">
        <v>167</v>
      </c>
      <c r="G62" s="163">
        <f>G63</f>
        <v>980</v>
      </c>
    </row>
    <row r="63" spans="1:7" ht="12.75">
      <c r="A63" s="86" t="s">
        <v>16</v>
      </c>
      <c r="B63" s="102">
        <v>902</v>
      </c>
      <c r="C63" s="72" t="s">
        <v>165</v>
      </c>
      <c r="D63" s="72" t="s">
        <v>189</v>
      </c>
      <c r="E63" s="72" t="s">
        <v>191</v>
      </c>
      <c r="F63" s="103" t="s">
        <v>182</v>
      </c>
      <c r="G63" s="163">
        <v>980</v>
      </c>
    </row>
    <row r="64" spans="1:7" ht="38.25">
      <c r="A64" s="86" t="s">
        <v>194</v>
      </c>
      <c r="B64" s="97">
        <v>902</v>
      </c>
      <c r="C64" s="11" t="s">
        <v>165</v>
      </c>
      <c r="D64" s="11" t="s">
        <v>189</v>
      </c>
      <c r="E64" s="11" t="s">
        <v>192</v>
      </c>
      <c r="F64" s="98" t="s">
        <v>167</v>
      </c>
      <c r="G64" s="163">
        <f>G65</f>
        <v>424.7</v>
      </c>
    </row>
    <row r="65" spans="1:7" ht="12.75">
      <c r="A65" s="86" t="s">
        <v>16</v>
      </c>
      <c r="B65" s="102">
        <v>902</v>
      </c>
      <c r="C65" s="72" t="s">
        <v>165</v>
      </c>
      <c r="D65" s="72" t="s">
        <v>189</v>
      </c>
      <c r="E65" s="72" t="s">
        <v>192</v>
      </c>
      <c r="F65" s="103" t="s">
        <v>182</v>
      </c>
      <c r="G65" s="163">
        <v>424.7</v>
      </c>
    </row>
    <row r="66" spans="1:7" ht="25.5">
      <c r="A66" s="86" t="s">
        <v>50</v>
      </c>
      <c r="B66" s="97">
        <v>902</v>
      </c>
      <c r="C66" s="11" t="s">
        <v>165</v>
      </c>
      <c r="D66" s="11" t="s">
        <v>189</v>
      </c>
      <c r="E66" s="11" t="s">
        <v>193</v>
      </c>
      <c r="F66" s="98" t="s">
        <v>167</v>
      </c>
      <c r="G66" s="163">
        <f>G67</f>
        <v>490</v>
      </c>
    </row>
    <row r="67" spans="1:7" ht="13.5" thickBot="1">
      <c r="A67" s="87" t="s">
        <v>16</v>
      </c>
      <c r="B67" s="99">
        <v>902</v>
      </c>
      <c r="C67" s="69" t="s">
        <v>165</v>
      </c>
      <c r="D67" s="69" t="s">
        <v>189</v>
      </c>
      <c r="E67" s="69" t="s">
        <v>193</v>
      </c>
      <c r="F67" s="100" t="s">
        <v>182</v>
      </c>
      <c r="G67" s="164">
        <v>490</v>
      </c>
    </row>
    <row r="68" spans="1:7" ht="29.25" thickBot="1">
      <c r="A68" s="83" t="s">
        <v>53</v>
      </c>
      <c r="B68" s="91" t="s">
        <v>188</v>
      </c>
      <c r="C68" s="36" t="s">
        <v>174</v>
      </c>
      <c r="D68" s="36" t="s">
        <v>166</v>
      </c>
      <c r="E68" s="36" t="s">
        <v>11</v>
      </c>
      <c r="F68" s="92" t="s">
        <v>167</v>
      </c>
      <c r="G68" s="160">
        <f>G69</f>
        <v>830.5</v>
      </c>
    </row>
    <row r="69" spans="1:7" ht="25.5">
      <c r="A69" s="84" t="s">
        <v>54</v>
      </c>
      <c r="B69" s="93">
        <v>902</v>
      </c>
      <c r="C69" s="8" t="s">
        <v>174</v>
      </c>
      <c r="D69" s="8" t="s">
        <v>195</v>
      </c>
      <c r="E69" s="8" t="s">
        <v>11</v>
      </c>
      <c r="F69" s="94" t="s">
        <v>167</v>
      </c>
      <c r="G69" s="161">
        <f>G70</f>
        <v>830.5</v>
      </c>
    </row>
    <row r="70" spans="1:7" ht="13.5">
      <c r="A70" s="85" t="s">
        <v>55</v>
      </c>
      <c r="B70" s="95">
        <v>902</v>
      </c>
      <c r="C70" s="45" t="s">
        <v>174</v>
      </c>
      <c r="D70" s="45" t="s">
        <v>195</v>
      </c>
      <c r="E70" s="45" t="s">
        <v>56</v>
      </c>
      <c r="F70" s="96" t="s">
        <v>167</v>
      </c>
      <c r="G70" s="162">
        <f>G71+G73</f>
        <v>830.5</v>
      </c>
    </row>
    <row r="71" spans="1:7" ht="51">
      <c r="A71" s="86" t="s">
        <v>197</v>
      </c>
      <c r="B71" s="97">
        <v>902</v>
      </c>
      <c r="C71" s="11" t="s">
        <v>174</v>
      </c>
      <c r="D71" s="11" t="s">
        <v>195</v>
      </c>
      <c r="E71" s="11" t="s">
        <v>196</v>
      </c>
      <c r="F71" s="98" t="s">
        <v>167</v>
      </c>
      <c r="G71" s="163">
        <f>G72</f>
        <v>820.5</v>
      </c>
    </row>
    <row r="72" spans="1:7" ht="12.75">
      <c r="A72" s="86" t="s">
        <v>16</v>
      </c>
      <c r="B72" s="102">
        <v>903</v>
      </c>
      <c r="C72" s="72" t="s">
        <v>174</v>
      </c>
      <c r="D72" s="72" t="s">
        <v>195</v>
      </c>
      <c r="E72" s="72" t="s">
        <v>196</v>
      </c>
      <c r="F72" s="103" t="s">
        <v>182</v>
      </c>
      <c r="G72" s="163">
        <v>820.5</v>
      </c>
    </row>
    <row r="73" spans="1:7" ht="25.5">
      <c r="A73" s="86" t="s">
        <v>199</v>
      </c>
      <c r="B73" s="97">
        <v>902</v>
      </c>
      <c r="C73" s="11" t="s">
        <v>174</v>
      </c>
      <c r="D73" s="11" t="s">
        <v>195</v>
      </c>
      <c r="E73" s="11" t="s">
        <v>198</v>
      </c>
      <c r="F73" s="98" t="s">
        <v>167</v>
      </c>
      <c r="G73" s="163">
        <f>G74</f>
        <v>10</v>
      </c>
    </row>
    <row r="74" spans="1:7" ht="13.5" thickBot="1">
      <c r="A74" s="87" t="s">
        <v>16</v>
      </c>
      <c r="B74" s="99">
        <v>903</v>
      </c>
      <c r="C74" s="69" t="s">
        <v>174</v>
      </c>
      <c r="D74" s="69" t="s">
        <v>195</v>
      </c>
      <c r="E74" s="69" t="s">
        <v>198</v>
      </c>
      <c r="F74" s="100" t="s">
        <v>182</v>
      </c>
      <c r="G74" s="164">
        <v>10</v>
      </c>
    </row>
    <row r="75" spans="1:7" ht="15" thickBot="1">
      <c r="A75" s="83" t="s">
        <v>28</v>
      </c>
      <c r="B75" s="91">
        <v>902</v>
      </c>
      <c r="C75" s="36" t="s">
        <v>172</v>
      </c>
      <c r="D75" s="36" t="s">
        <v>166</v>
      </c>
      <c r="E75" s="36" t="s">
        <v>11</v>
      </c>
      <c r="F75" s="92" t="s">
        <v>167</v>
      </c>
      <c r="G75" s="160">
        <f>G76</f>
        <v>3660.322</v>
      </c>
    </row>
    <row r="76" spans="1:7" ht="12.75">
      <c r="A76" s="88" t="s">
        <v>57</v>
      </c>
      <c r="B76" s="104">
        <v>902</v>
      </c>
      <c r="C76" s="9" t="s">
        <v>172</v>
      </c>
      <c r="D76" s="9" t="s">
        <v>200</v>
      </c>
      <c r="E76" s="9" t="s">
        <v>11</v>
      </c>
      <c r="F76" s="105" t="s">
        <v>167</v>
      </c>
      <c r="G76" s="165">
        <f>G81+G77+G79</f>
        <v>3660.322</v>
      </c>
    </row>
    <row r="77" spans="1:7" ht="25.5">
      <c r="A77" s="184" t="s">
        <v>291</v>
      </c>
      <c r="B77" s="95">
        <v>902</v>
      </c>
      <c r="C77" s="45" t="s">
        <v>172</v>
      </c>
      <c r="D77" s="45" t="s">
        <v>200</v>
      </c>
      <c r="E77" s="45" t="s">
        <v>290</v>
      </c>
      <c r="F77" s="96" t="s">
        <v>167</v>
      </c>
      <c r="G77" s="170">
        <f>G78</f>
        <v>500</v>
      </c>
    </row>
    <row r="78" spans="1:7" ht="12.75">
      <c r="A78" s="86" t="s">
        <v>16</v>
      </c>
      <c r="B78" s="102">
        <v>902</v>
      </c>
      <c r="C78" s="72" t="s">
        <v>172</v>
      </c>
      <c r="D78" s="72" t="s">
        <v>200</v>
      </c>
      <c r="E78" s="72" t="s">
        <v>290</v>
      </c>
      <c r="F78" s="103" t="s">
        <v>182</v>
      </c>
      <c r="G78" s="163">
        <v>500</v>
      </c>
    </row>
    <row r="79" spans="1:7" ht="38.25">
      <c r="A79" s="184" t="s">
        <v>294</v>
      </c>
      <c r="B79" s="95">
        <v>902</v>
      </c>
      <c r="C79" s="45" t="s">
        <v>172</v>
      </c>
      <c r="D79" s="45" t="s">
        <v>200</v>
      </c>
      <c r="E79" s="45" t="s">
        <v>292</v>
      </c>
      <c r="F79" s="96" t="s">
        <v>167</v>
      </c>
      <c r="G79" s="170">
        <f>G80</f>
        <v>2720.322</v>
      </c>
    </row>
    <row r="80" spans="1:7" ht="12.75">
      <c r="A80" s="86" t="s">
        <v>295</v>
      </c>
      <c r="B80" s="102">
        <v>902</v>
      </c>
      <c r="C80" s="72" t="s">
        <v>172</v>
      </c>
      <c r="D80" s="72" t="s">
        <v>200</v>
      </c>
      <c r="E80" s="72" t="s">
        <v>292</v>
      </c>
      <c r="F80" s="103" t="s">
        <v>293</v>
      </c>
      <c r="G80" s="163">
        <v>2720.322</v>
      </c>
    </row>
    <row r="81" spans="1:7" ht="13.5">
      <c r="A81" s="85" t="s">
        <v>55</v>
      </c>
      <c r="B81" s="95">
        <v>902</v>
      </c>
      <c r="C81" s="45" t="s">
        <v>172</v>
      </c>
      <c r="D81" s="45" t="s">
        <v>200</v>
      </c>
      <c r="E81" s="45" t="s">
        <v>56</v>
      </c>
      <c r="F81" s="96" t="s">
        <v>167</v>
      </c>
      <c r="G81" s="162">
        <f>G82+G84</f>
        <v>440</v>
      </c>
    </row>
    <row r="82" spans="1:7" ht="24" customHeight="1">
      <c r="A82" s="86" t="s">
        <v>58</v>
      </c>
      <c r="B82" s="97">
        <v>902</v>
      </c>
      <c r="C82" s="11" t="s">
        <v>172</v>
      </c>
      <c r="D82" s="11" t="s">
        <v>200</v>
      </c>
      <c r="E82" s="11" t="s">
        <v>201</v>
      </c>
      <c r="F82" s="98" t="s">
        <v>167</v>
      </c>
      <c r="G82" s="163">
        <f>G83</f>
        <v>400</v>
      </c>
    </row>
    <row r="83" spans="1:7" ht="12.75">
      <c r="A83" s="86" t="s">
        <v>16</v>
      </c>
      <c r="B83" s="102">
        <v>902</v>
      </c>
      <c r="C83" s="72" t="s">
        <v>172</v>
      </c>
      <c r="D83" s="72" t="s">
        <v>200</v>
      </c>
      <c r="E83" s="72" t="s">
        <v>201</v>
      </c>
      <c r="F83" s="103" t="s">
        <v>182</v>
      </c>
      <c r="G83" s="163">
        <v>400</v>
      </c>
    </row>
    <row r="84" spans="1:7" ht="24" customHeight="1">
      <c r="A84" s="86" t="s">
        <v>59</v>
      </c>
      <c r="B84" s="97">
        <v>902</v>
      </c>
      <c r="C84" s="11" t="s">
        <v>172</v>
      </c>
      <c r="D84" s="11" t="s">
        <v>200</v>
      </c>
      <c r="E84" s="11" t="s">
        <v>202</v>
      </c>
      <c r="F84" s="98" t="s">
        <v>167</v>
      </c>
      <c r="G84" s="163">
        <f>G85</f>
        <v>40</v>
      </c>
    </row>
    <row r="85" spans="1:7" ht="13.5" thickBot="1">
      <c r="A85" s="87" t="s">
        <v>16</v>
      </c>
      <c r="B85" s="99">
        <v>902</v>
      </c>
      <c r="C85" s="69" t="s">
        <v>172</v>
      </c>
      <c r="D85" s="69" t="s">
        <v>200</v>
      </c>
      <c r="E85" s="69" t="s">
        <v>202</v>
      </c>
      <c r="F85" s="100" t="s">
        <v>182</v>
      </c>
      <c r="G85" s="164">
        <v>40</v>
      </c>
    </row>
    <row r="86" spans="1:7" ht="15" thickBot="1">
      <c r="A86" s="83" t="s">
        <v>60</v>
      </c>
      <c r="B86" s="91">
        <v>902</v>
      </c>
      <c r="C86" s="36" t="s">
        <v>184</v>
      </c>
      <c r="D86" s="36" t="s">
        <v>166</v>
      </c>
      <c r="E86" s="36" t="s">
        <v>11</v>
      </c>
      <c r="F86" s="92" t="s">
        <v>167</v>
      </c>
      <c r="G86" s="160">
        <f>G87+G93</f>
        <v>3850</v>
      </c>
    </row>
    <row r="87" spans="1:7" ht="12.75">
      <c r="A87" s="88" t="s">
        <v>61</v>
      </c>
      <c r="B87" s="106">
        <v>902</v>
      </c>
      <c r="C87" s="9" t="s">
        <v>184</v>
      </c>
      <c r="D87" s="9" t="s">
        <v>165</v>
      </c>
      <c r="E87" s="9" t="s">
        <v>11</v>
      </c>
      <c r="F87" s="105" t="s">
        <v>167</v>
      </c>
      <c r="G87" s="165">
        <f>G88</f>
        <v>650</v>
      </c>
    </row>
    <row r="88" spans="1:7" ht="13.5">
      <c r="A88" s="85" t="s">
        <v>55</v>
      </c>
      <c r="B88" s="95">
        <v>902</v>
      </c>
      <c r="C88" s="45" t="s">
        <v>184</v>
      </c>
      <c r="D88" s="45" t="s">
        <v>165</v>
      </c>
      <c r="E88" s="45" t="s">
        <v>56</v>
      </c>
      <c r="F88" s="96" t="s">
        <v>167</v>
      </c>
      <c r="G88" s="162">
        <f>G89+G91</f>
        <v>650</v>
      </c>
    </row>
    <row r="89" spans="1:7" ht="24" customHeight="1">
      <c r="A89" s="86" t="s">
        <v>203</v>
      </c>
      <c r="B89" s="97">
        <v>902</v>
      </c>
      <c r="C89" s="11" t="s">
        <v>184</v>
      </c>
      <c r="D89" s="11" t="s">
        <v>165</v>
      </c>
      <c r="E89" s="11" t="s">
        <v>204</v>
      </c>
      <c r="F89" s="98" t="s">
        <v>167</v>
      </c>
      <c r="G89" s="163">
        <f>G90</f>
        <v>350</v>
      </c>
    </row>
    <row r="90" spans="1:7" ht="12.75">
      <c r="A90" s="86" t="s">
        <v>16</v>
      </c>
      <c r="B90" s="102">
        <v>902</v>
      </c>
      <c r="C90" s="72" t="s">
        <v>184</v>
      </c>
      <c r="D90" s="72" t="s">
        <v>165</v>
      </c>
      <c r="E90" s="72" t="s">
        <v>204</v>
      </c>
      <c r="F90" s="103" t="s">
        <v>182</v>
      </c>
      <c r="G90" s="163">
        <v>350</v>
      </c>
    </row>
    <row r="91" spans="1:7" ht="25.5">
      <c r="A91" s="86" t="s">
        <v>206</v>
      </c>
      <c r="B91" s="97">
        <v>902</v>
      </c>
      <c r="C91" s="11" t="s">
        <v>184</v>
      </c>
      <c r="D91" s="11" t="s">
        <v>165</v>
      </c>
      <c r="E91" s="11" t="s">
        <v>205</v>
      </c>
      <c r="F91" s="98" t="s">
        <v>167</v>
      </c>
      <c r="G91" s="163">
        <f>G92</f>
        <v>300</v>
      </c>
    </row>
    <row r="92" spans="1:7" ht="13.5" thickBot="1">
      <c r="A92" s="87" t="s">
        <v>16</v>
      </c>
      <c r="B92" s="99">
        <v>902</v>
      </c>
      <c r="C92" s="69" t="s">
        <v>184</v>
      </c>
      <c r="D92" s="69" t="s">
        <v>165</v>
      </c>
      <c r="E92" s="69" t="s">
        <v>205</v>
      </c>
      <c r="F92" s="100" t="s">
        <v>182</v>
      </c>
      <c r="G92" s="164">
        <v>300</v>
      </c>
    </row>
    <row r="93" spans="1:7" ht="12.75">
      <c r="A93" s="84" t="s">
        <v>62</v>
      </c>
      <c r="B93" s="93">
        <v>902</v>
      </c>
      <c r="C93" s="8" t="s">
        <v>184</v>
      </c>
      <c r="D93" s="8" t="s">
        <v>180</v>
      </c>
      <c r="E93" s="8" t="s">
        <v>11</v>
      </c>
      <c r="F93" s="94" t="s">
        <v>167</v>
      </c>
      <c r="G93" s="161">
        <f>G94</f>
        <v>3200</v>
      </c>
    </row>
    <row r="94" spans="1:7" ht="13.5">
      <c r="A94" s="85" t="s">
        <v>55</v>
      </c>
      <c r="B94" s="95">
        <v>902</v>
      </c>
      <c r="C94" s="45" t="s">
        <v>184</v>
      </c>
      <c r="D94" s="45" t="s">
        <v>180</v>
      </c>
      <c r="E94" s="45" t="s">
        <v>56</v>
      </c>
      <c r="F94" s="96" t="s">
        <v>167</v>
      </c>
      <c r="G94" s="162">
        <f>G95+G97</f>
        <v>3200</v>
      </c>
    </row>
    <row r="95" spans="1:7" ht="24" customHeight="1">
      <c r="A95" s="86" t="s">
        <v>208</v>
      </c>
      <c r="B95" s="97">
        <v>902</v>
      </c>
      <c r="C95" s="11" t="s">
        <v>184</v>
      </c>
      <c r="D95" s="11" t="s">
        <v>180</v>
      </c>
      <c r="E95" s="11" t="s">
        <v>207</v>
      </c>
      <c r="F95" s="98" t="s">
        <v>167</v>
      </c>
      <c r="G95" s="163">
        <f>G96</f>
        <v>1400</v>
      </c>
    </row>
    <row r="96" spans="1:7" ht="12.75">
      <c r="A96" s="86" t="s">
        <v>16</v>
      </c>
      <c r="B96" s="102">
        <v>902</v>
      </c>
      <c r="C96" s="72" t="s">
        <v>184</v>
      </c>
      <c r="D96" s="72" t="s">
        <v>180</v>
      </c>
      <c r="E96" s="72" t="s">
        <v>207</v>
      </c>
      <c r="F96" s="103" t="s">
        <v>182</v>
      </c>
      <c r="G96" s="163">
        <v>1400</v>
      </c>
    </row>
    <row r="97" spans="1:7" ht="12.75">
      <c r="A97" s="86" t="s">
        <v>63</v>
      </c>
      <c r="B97" s="97">
        <v>902</v>
      </c>
      <c r="C97" s="11" t="s">
        <v>184</v>
      </c>
      <c r="D97" s="11" t="s">
        <v>180</v>
      </c>
      <c r="E97" s="11" t="s">
        <v>209</v>
      </c>
      <c r="F97" s="98" t="s">
        <v>167</v>
      </c>
      <c r="G97" s="163">
        <f>G98</f>
        <v>1800</v>
      </c>
    </row>
    <row r="98" spans="1:7" ht="13.5" thickBot="1">
      <c r="A98" s="87" t="s">
        <v>16</v>
      </c>
      <c r="B98" s="99">
        <v>902</v>
      </c>
      <c r="C98" s="69" t="s">
        <v>184</v>
      </c>
      <c r="D98" s="69" t="s">
        <v>180</v>
      </c>
      <c r="E98" s="69" t="s">
        <v>209</v>
      </c>
      <c r="F98" s="100" t="s">
        <v>182</v>
      </c>
      <c r="G98" s="164">
        <v>1800</v>
      </c>
    </row>
    <row r="99" spans="1:7" ht="16.5" customHeight="1" thickBot="1">
      <c r="A99" s="83" t="s">
        <v>80</v>
      </c>
      <c r="B99" s="91" t="s">
        <v>188</v>
      </c>
      <c r="C99" s="36" t="s">
        <v>169</v>
      </c>
      <c r="D99" s="36" t="s">
        <v>166</v>
      </c>
      <c r="E99" s="36" t="s">
        <v>11</v>
      </c>
      <c r="F99" s="92" t="s">
        <v>167</v>
      </c>
      <c r="G99" s="160">
        <f>G100</f>
        <v>200</v>
      </c>
    </row>
    <row r="100" spans="1:7" ht="12.75">
      <c r="A100" s="88" t="s">
        <v>64</v>
      </c>
      <c r="B100" s="106" t="s">
        <v>188</v>
      </c>
      <c r="C100" s="9" t="s">
        <v>169</v>
      </c>
      <c r="D100" s="9" t="s">
        <v>169</v>
      </c>
      <c r="E100" s="9" t="s">
        <v>11</v>
      </c>
      <c r="F100" s="105" t="s">
        <v>167</v>
      </c>
      <c r="G100" s="165">
        <f>G101</f>
        <v>200</v>
      </c>
    </row>
    <row r="101" spans="1:7" ht="13.5">
      <c r="A101" s="85" t="s">
        <v>55</v>
      </c>
      <c r="B101" s="95">
        <v>902</v>
      </c>
      <c r="C101" s="45" t="s">
        <v>169</v>
      </c>
      <c r="D101" s="45" t="s">
        <v>169</v>
      </c>
      <c r="E101" s="45" t="s">
        <v>56</v>
      </c>
      <c r="F101" s="96" t="s">
        <v>167</v>
      </c>
      <c r="G101" s="162">
        <f>G102</f>
        <v>200</v>
      </c>
    </row>
    <row r="102" spans="1:7" ht="25.5">
      <c r="A102" s="86" t="s">
        <v>65</v>
      </c>
      <c r="B102" s="97" t="s">
        <v>188</v>
      </c>
      <c r="C102" s="11" t="s">
        <v>169</v>
      </c>
      <c r="D102" s="11" t="s">
        <v>169</v>
      </c>
      <c r="E102" s="11" t="s">
        <v>66</v>
      </c>
      <c r="F102" s="98" t="s">
        <v>167</v>
      </c>
      <c r="G102" s="163">
        <f>G103</f>
        <v>200</v>
      </c>
    </row>
    <row r="103" spans="1:7" ht="13.5" thickBot="1">
      <c r="A103" s="87" t="s">
        <v>16</v>
      </c>
      <c r="B103" s="99" t="s">
        <v>188</v>
      </c>
      <c r="C103" s="69" t="s">
        <v>169</v>
      </c>
      <c r="D103" s="69" t="s">
        <v>169</v>
      </c>
      <c r="E103" s="69" t="s">
        <v>66</v>
      </c>
      <c r="F103" s="100" t="s">
        <v>182</v>
      </c>
      <c r="G103" s="164">
        <v>200</v>
      </c>
    </row>
    <row r="104" spans="1:7" ht="15" thickBot="1">
      <c r="A104" s="83" t="s">
        <v>67</v>
      </c>
      <c r="B104" s="91" t="s">
        <v>188</v>
      </c>
      <c r="C104" s="36">
        <v>10</v>
      </c>
      <c r="D104" s="36" t="s">
        <v>166</v>
      </c>
      <c r="E104" s="36" t="s">
        <v>11</v>
      </c>
      <c r="F104" s="92" t="s">
        <v>167</v>
      </c>
      <c r="G104" s="160">
        <f>G105+G109+G119+G125</f>
        <v>40896.802</v>
      </c>
    </row>
    <row r="105" spans="1:7" ht="12.75">
      <c r="A105" s="84" t="s">
        <v>68</v>
      </c>
      <c r="B105" s="93">
        <v>902</v>
      </c>
      <c r="C105" s="8">
        <v>10</v>
      </c>
      <c r="D105" s="8" t="s">
        <v>165</v>
      </c>
      <c r="E105" s="8" t="s">
        <v>11</v>
      </c>
      <c r="F105" s="94" t="s">
        <v>167</v>
      </c>
      <c r="G105" s="161">
        <f>G106</f>
        <v>4380</v>
      </c>
    </row>
    <row r="106" spans="1:7" ht="27">
      <c r="A106" s="85" t="s">
        <v>211</v>
      </c>
      <c r="B106" s="95">
        <v>902</v>
      </c>
      <c r="C106" s="45">
        <v>10</v>
      </c>
      <c r="D106" s="45" t="s">
        <v>165</v>
      </c>
      <c r="E106" s="45" t="s">
        <v>210</v>
      </c>
      <c r="F106" s="96" t="s">
        <v>167</v>
      </c>
      <c r="G106" s="162">
        <f>G107</f>
        <v>4380</v>
      </c>
    </row>
    <row r="107" spans="1:7" ht="51">
      <c r="A107" s="86" t="s">
        <v>213</v>
      </c>
      <c r="B107" s="97">
        <v>902</v>
      </c>
      <c r="C107" s="11">
        <v>10</v>
      </c>
      <c r="D107" s="11" t="s">
        <v>165</v>
      </c>
      <c r="E107" s="11" t="s">
        <v>212</v>
      </c>
      <c r="F107" s="98" t="s">
        <v>167</v>
      </c>
      <c r="G107" s="163">
        <f>G108</f>
        <v>4380</v>
      </c>
    </row>
    <row r="108" spans="1:7" ht="13.5" thickBot="1">
      <c r="A108" s="87" t="s">
        <v>69</v>
      </c>
      <c r="B108" s="99">
        <v>902</v>
      </c>
      <c r="C108" s="69">
        <v>10</v>
      </c>
      <c r="D108" s="69" t="s">
        <v>165</v>
      </c>
      <c r="E108" s="69" t="s">
        <v>212</v>
      </c>
      <c r="F108" s="100" t="s">
        <v>214</v>
      </c>
      <c r="G108" s="164">
        <v>4380</v>
      </c>
    </row>
    <row r="109" spans="1:7" ht="12.75">
      <c r="A109" s="88" t="s">
        <v>70</v>
      </c>
      <c r="B109" s="106" t="s">
        <v>188</v>
      </c>
      <c r="C109" s="9">
        <v>10</v>
      </c>
      <c r="D109" s="9" t="s">
        <v>174</v>
      </c>
      <c r="E109" s="9" t="s">
        <v>11</v>
      </c>
      <c r="F109" s="105" t="s">
        <v>167</v>
      </c>
      <c r="G109" s="165">
        <f>G110+G116</f>
        <v>27996.4</v>
      </c>
    </row>
    <row r="110" spans="1:7" ht="40.5">
      <c r="A110" s="85" t="s">
        <v>12</v>
      </c>
      <c r="B110" s="95">
        <v>902</v>
      </c>
      <c r="C110" s="45">
        <v>10</v>
      </c>
      <c r="D110" s="45" t="s">
        <v>174</v>
      </c>
      <c r="E110" s="45" t="s">
        <v>13</v>
      </c>
      <c r="F110" s="96" t="s">
        <v>167</v>
      </c>
      <c r="G110" s="162">
        <f>G111</f>
        <v>27646.4</v>
      </c>
    </row>
    <row r="111" spans="1:7" ht="38.25">
      <c r="A111" s="86" t="s">
        <v>72</v>
      </c>
      <c r="B111" s="97">
        <v>902</v>
      </c>
      <c r="C111" s="11">
        <v>10</v>
      </c>
      <c r="D111" s="11" t="s">
        <v>174</v>
      </c>
      <c r="E111" s="11" t="s">
        <v>215</v>
      </c>
      <c r="F111" s="98" t="s">
        <v>167</v>
      </c>
      <c r="G111" s="163">
        <f>G112+G114</f>
        <v>27646.4</v>
      </c>
    </row>
    <row r="112" spans="1:7" ht="51">
      <c r="A112" s="86" t="s">
        <v>71</v>
      </c>
      <c r="B112" s="97">
        <v>902</v>
      </c>
      <c r="C112" s="11">
        <v>10</v>
      </c>
      <c r="D112" s="11" t="s">
        <v>174</v>
      </c>
      <c r="E112" s="11" t="s">
        <v>216</v>
      </c>
      <c r="F112" s="98" t="s">
        <v>167</v>
      </c>
      <c r="G112" s="163">
        <f>G113</f>
        <v>1342.2</v>
      </c>
    </row>
    <row r="113" spans="1:7" ht="12.75">
      <c r="A113" s="86" t="s">
        <v>69</v>
      </c>
      <c r="B113" s="102">
        <v>902</v>
      </c>
      <c r="C113" s="72">
        <v>10</v>
      </c>
      <c r="D113" s="72" t="s">
        <v>174</v>
      </c>
      <c r="E113" s="72" t="s">
        <v>216</v>
      </c>
      <c r="F113" s="103" t="s">
        <v>214</v>
      </c>
      <c r="G113" s="163">
        <v>1342.2</v>
      </c>
    </row>
    <row r="114" spans="1:7" ht="25.5">
      <c r="A114" s="86" t="s">
        <v>218</v>
      </c>
      <c r="B114" s="97">
        <v>902</v>
      </c>
      <c r="C114" s="11">
        <v>10</v>
      </c>
      <c r="D114" s="11" t="s">
        <v>174</v>
      </c>
      <c r="E114" s="11" t="s">
        <v>217</v>
      </c>
      <c r="F114" s="98" t="s">
        <v>167</v>
      </c>
      <c r="G114" s="163">
        <f>G115</f>
        <v>26304.2</v>
      </c>
    </row>
    <row r="115" spans="1:7" ht="12.75">
      <c r="A115" s="86" t="s">
        <v>69</v>
      </c>
      <c r="B115" s="102" t="s">
        <v>188</v>
      </c>
      <c r="C115" s="72" t="s">
        <v>219</v>
      </c>
      <c r="D115" s="72" t="s">
        <v>174</v>
      </c>
      <c r="E115" s="72" t="s">
        <v>217</v>
      </c>
      <c r="F115" s="103" t="s">
        <v>214</v>
      </c>
      <c r="G115" s="163">
        <v>26304.2</v>
      </c>
    </row>
    <row r="116" spans="1:7" ht="13.5">
      <c r="A116" s="85" t="s">
        <v>55</v>
      </c>
      <c r="B116" s="95">
        <v>902</v>
      </c>
      <c r="C116" s="45">
        <v>10</v>
      </c>
      <c r="D116" s="45" t="s">
        <v>174</v>
      </c>
      <c r="E116" s="45" t="s">
        <v>56</v>
      </c>
      <c r="F116" s="96" t="s">
        <v>167</v>
      </c>
      <c r="G116" s="162">
        <f>G117</f>
        <v>350</v>
      </c>
    </row>
    <row r="117" spans="1:7" ht="12.75">
      <c r="A117" s="86" t="s">
        <v>221</v>
      </c>
      <c r="B117" s="97">
        <v>902</v>
      </c>
      <c r="C117" s="11">
        <v>10</v>
      </c>
      <c r="D117" s="11" t="s">
        <v>174</v>
      </c>
      <c r="E117" s="11" t="s">
        <v>220</v>
      </c>
      <c r="F117" s="98" t="s">
        <v>167</v>
      </c>
      <c r="G117" s="163">
        <f>G118</f>
        <v>350</v>
      </c>
    </row>
    <row r="118" spans="1:7" ht="13.5" thickBot="1">
      <c r="A118" s="87" t="s">
        <v>16</v>
      </c>
      <c r="B118" s="99">
        <v>902</v>
      </c>
      <c r="C118" s="69">
        <v>10</v>
      </c>
      <c r="D118" s="69" t="s">
        <v>174</v>
      </c>
      <c r="E118" s="69" t="s">
        <v>220</v>
      </c>
      <c r="F118" s="100" t="s">
        <v>182</v>
      </c>
      <c r="G118" s="164">
        <v>350</v>
      </c>
    </row>
    <row r="119" spans="1:7" ht="12.75">
      <c r="A119" s="84" t="s">
        <v>73</v>
      </c>
      <c r="B119" s="93">
        <v>902</v>
      </c>
      <c r="C119" s="8">
        <v>10</v>
      </c>
      <c r="D119" s="8" t="s">
        <v>172</v>
      </c>
      <c r="E119" s="8" t="s">
        <v>11</v>
      </c>
      <c r="F119" s="94" t="s">
        <v>167</v>
      </c>
      <c r="G119" s="161">
        <f>G120</f>
        <v>7383.002</v>
      </c>
    </row>
    <row r="120" spans="1:7" ht="40.5">
      <c r="A120" s="85" t="s">
        <v>12</v>
      </c>
      <c r="B120" s="95">
        <v>902</v>
      </c>
      <c r="C120" s="45">
        <v>10</v>
      </c>
      <c r="D120" s="45" t="s">
        <v>172</v>
      </c>
      <c r="E120" s="58" t="s">
        <v>13</v>
      </c>
      <c r="F120" s="96" t="s">
        <v>167</v>
      </c>
      <c r="G120" s="162">
        <f>G123+G121</f>
        <v>7383.002</v>
      </c>
    </row>
    <row r="121" spans="1:7" ht="76.5">
      <c r="A121" s="86" t="s">
        <v>297</v>
      </c>
      <c r="B121" s="97">
        <v>902</v>
      </c>
      <c r="C121" s="11">
        <v>10</v>
      </c>
      <c r="D121" s="11" t="s">
        <v>172</v>
      </c>
      <c r="E121" s="10" t="s">
        <v>296</v>
      </c>
      <c r="F121" s="98" t="s">
        <v>167</v>
      </c>
      <c r="G121" s="163">
        <f>G122</f>
        <v>50.79</v>
      </c>
    </row>
    <row r="122" spans="1:7" ht="12.75">
      <c r="A122" s="86" t="s">
        <v>48</v>
      </c>
      <c r="B122" s="102" t="s">
        <v>188</v>
      </c>
      <c r="C122" s="72" t="s">
        <v>219</v>
      </c>
      <c r="D122" s="72" t="s">
        <v>172</v>
      </c>
      <c r="E122" s="190" t="s">
        <v>296</v>
      </c>
      <c r="F122" s="103" t="s">
        <v>187</v>
      </c>
      <c r="G122" s="163">
        <v>50.79</v>
      </c>
    </row>
    <row r="123" spans="1:7" ht="51">
      <c r="A123" s="185" t="s">
        <v>298</v>
      </c>
      <c r="B123" s="186">
        <v>902</v>
      </c>
      <c r="C123" s="187">
        <v>10</v>
      </c>
      <c r="D123" s="187" t="s">
        <v>172</v>
      </c>
      <c r="E123" s="188" t="s">
        <v>222</v>
      </c>
      <c r="F123" s="189" t="s">
        <v>167</v>
      </c>
      <c r="G123" s="171">
        <f>G124</f>
        <v>7332.212</v>
      </c>
    </row>
    <row r="124" spans="1:7" ht="13.5" thickBot="1">
      <c r="A124" s="87" t="s">
        <v>48</v>
      </c>
      <c r="B124" s="99" t="s">
        <v>188</v>
      </c>
      <c r="C124" s="69" t="s">
        <v>219</v>
      </c>
      <c r="D124" s="69" t="s">
        <v>172</v>
      </c>
      <c r="E124" s="70" t="s">
        <v>222</v>
      </c>
      <c r="F124" s="100" t="s">
        <v>187</v>
      </c>
      <c r="G124" s="164">
        <v>7332.212</v>
      </c>
    </row>
    <row r="125" spans="1:7" ht="14.25" customHeight="1">
      <c r="A125" s="84" t="s">
        <v>74</v>
      </c>
      <c r="B125" s="93">
        <v>902</v>
      </c>
      <c r="C125" s="8">
        <v>10</v>
      </c>
      <c r="D125" s="8" t="s">
        <v>168</v>
      </c>
      <c r="E125" s="8" t="s">
        <v>11</v>
      </c>
      <c r="F125" s="94" t="s">
        <v>167</v>
      </c>
      <c r="G125" s="161">
        <f>G126+G129</f>
        <v>1137.4</v>
      </c>
    </row>
    <row r="126" spans="1:7" ht="40.5">
      <c r="A126" s="85" t="s">
        <v>12</v>
      </c>
      <c r="B126" s="95">
        <v>902</v>
      </c>
      <c r="C126" s="45">
        <v>10</v>
      </c>
      <c r="D126" s="45" t="s">
        <v>168</v>
      </c>
      <c r="E126" s="45" t="s">
        <v>13</v>
      </c>
      <c r="F126" s="96" t="s">
        <v>167</v>
      </c>
      <c r="G126" s="162">
        <f>G127</f>
        <v>937.4</v>
      </c>
    </row>
    <row r="127" spans="1:7" ht="51">
      <c r="A127" s="86" t="s">
        <v>75</v>
      </c>
      <c r="B127" s="97">
        <v>902</v>
      </c>
      <c r="C127" s="11">
        <v>10</v>
      </c>
      <c r="D127" s="11" t="s">
        <v>168</v>
      </c>
      <c r="E127" s="11" t="s">
        <v>223</v>
      </c>
      <c r="F127" s="98" t="s">
        <v>167</v>
      </c>
      <c r="G127" s="163">
        <f>G128</f>
        <v>937.4</v>
      </c>
    </row>
    <row r="128" spans="1:7" ht="12.75">
      <c r="A128" s="86" t="s">
        <v>16</v>
      </c>
      <c r="B128" s="102">
        <v>902</v>
      </c>
      <c r="C128" s="72">
        <v>10</v>
      </c>
      <c r="D128" s="72" t="s">
        <v>168</v>
      </c>
      <c r="E128" s="72" t="s">
        <v>223</v>
      </c>
      <c r="F128" s="103" t="s">
        <v>182</v>
      </c>
      <c r="G128" s="163">
        <v>937.4</v>
      </c>
    </row>
    <row r="129" spans="1:7" ht="13.5">
      <c r="A129" s="85" t="s">
        <v>55</v>
      </c>
      <c r="B129" s="95" t="s">
        <v>188</v>
      </c>
      <c r="C129" s="45">
        <v>10</v>
      </c>
      <c r="D129" s="45" t="s">
        <v>168</v>
      </c>
      <c r="E129" s="45" t="s">
        <v>56</v>
      </c>
      <c r="F129" s="96" t="s">
        <v>167</v>
      </c>
      <c r="G129" s="162">
        <f>G130+G132</f>
        <v>200</v>
      </c>
    </row>
    <row r="130" spans="1:7" ht="25.5">
      <c r="A130" s="86" t="s">
        <v>225</v>
      </c>
      <c r="B130" s="97" t="s">
        <v>188</v>
      </c>
      <c r="C130" s="11">
        <v>10</v>
      </c>
      <c r="D130" s="11" t="s">
        <v>168</v>
      </c>
      <c r="E130" s="11" t="s">
        <v>224</v>
      </c>
      <c r="F130" s="98" t="s">
        <v>167</v>
      </c>
      <c r="G130" s="163">
        <f>G131</f>
        <v>50</v>
      </c>
    </row>
    <row r="131" spans="1:7" ht="12.75">
      <c r="A131" s="86" t="s">
        <v>16</v>
      </c>
      <c r="B131" s="102">
        <v>902</v>
      </c>
      <c r="C131" s="72">
        <v>10</v>
      </c>
      <c r="D131" s="72" t="s">
        <v>168</v>
      </c>
      <c r="E131" s="72" t="s">
        <v>224</v>
      </c>
      <c r="F131" s="103" t="s">
        <v>182</v>
      </c>
      <c r="G131" s="163">
        <v>50</v>
      </c>
    </row>
    <row r="132" spans="1:7" ht="12.75">
      <c r="A132" s="86" t="s">
        <v>227</v>
      </c>
      <c r="B132" s="97">
        <v>902</v>
      </c>
      <c r="C132" s="11">
        <v>10</v>
      </c>
      <c r="D132" s="11" t="s">
        <v>168</v>
      </c>
      <c r="E132" s="11" t="s">
        <v>226</v>
      </c>
      <c r="F132" s="98" t="s">
        <v>167</v>
      </c>
      <c r="G132" s="163">
        <f>G133</f>
        <v>150</v>
      </c>
    </row>
    <row r="133" spans="1:7" ht="13.5" thickBot="1">
      <c r="A133" s="87" t="s">
        <v>16</v>
      </c>
      <c r="B133" s="99" t="s">
        <v>188</v>
      </c>
      <c r="C133" s="69" t="s">
        <v>219</v>
      </c>
      <c r="D133" s="69" t="s">
        <v>168</v>
      </c>
      <c r="E133" s="69" t="s">
        <v>226</v>
      </c>
      <c r="F133" s="100" t="s">
        <v>182</v>
      </c>
      <c r="G133" s="164">
        <v>150</v>
      </c>
    </row>
    <row r="134" spans="1:7" ht="15" thickBot="1">
      <c r="A134" s="83" t="s">
        <v>228</v>
      </c>
      <c r="B134" s="91" t="s">
        <v>188</v>
      </c>
      <c r="C134" s="36">
        <v>11</v>
      </c>
      <c r="D134" s="36" t="s">
        <v>166</v>
      </c>
      <c r="E134" s="36" t="s">
        <v>11</v>
      </c>
      <c r="F134" s="92" t="s">
        <v>167</v>
      </c>
      <c r="G134" s="160">
        <f>G135</f>
        <v>620</v>
      </c>
    </row>
    <row r="135" spans="1:7" ht="12.75">
      <c r="A135" s="88" t="s">
        <v>76</v>
      </c>
      <c r="B135" s="106">
        <v>902</v>
      </c>
      <c r="C135" s="9">
        <v>11</v>
      </c>
      <c r="D135" s="9" t="s">
        <v>165</v>
      </c>
      <c r="E135" s="9" t="s">
        <v>11</v>
      </c>
      <c r="F135" s="105" t="s">
        <v>167</v>
      </c>
      <c r="G135" s="165">
        <f>G136</f>
        <v>620</v>
      </c>
    </row>
    <row r="136" spans="1:7" ht="27">
      <c r="A136" s="85" t="s">
        <v>231</v>
      </c>
      <c r="B136" s="95">
        <v>902</v>
      </c>
      <c r="C136" s="45">
        <v>11</v>
      </c>
      <c r="D136" s="45" t="s">
        <v>165</v>
      </c>
      <c r="E136" s="45" t="s">
        <v>229</v>
      </c>
      <c r="F136" s="96" t="s">
        <v>167</v>
      </c>
      <c r="G136" s="162">
        <f>G137</f>
        <v>620</v>
      </c>
    </row>
    <row r="137" spans="1:7" ht="25.5">
      <c r="A137" s="86" t="s">
        <v>77</v>
      </c>
      <c r="B137" s="97">
        <v>902</v>
      </c>
      <c r="C137" s="11">
        <v>11</v>
      </c>
      <c r="D137" s="11" t="s">
        <v>165</v>
      </c>
      <c r="E137" s="11" t="s">
        <v>230</v>
      </c>
      <c r="F137" s="98" t="s">
        <v>167</v>
      </c>
      <c r="G137" s="163">
        <f>G138</f>
        <v>620</v>
      </c>
    </row>
    <row r="138" spans="1:7" ht="13.5" thickBot="1">
      <c r="A138" s="89" t="s">
        <v>16</v>
      </c>
      <c r="B138" s="99" t="s">
        <v>188</v>
      </c>
      <c r="C138" s="69" t="s">
        <v>232</v>
      </c>
      <c r="D138" s="69" t="s">
        <v>165</v>
      </c>
      <c r="E138" s="69" t="s">
        <v>230</v>
      </c>
      <c r="F138" s="100" t="s">
        <v>182</v>
      </c>
      <c r="G138" s="166">
        <v>620</v>
      </c>
    </row>
    <row r="139" spans="1:7" ht="16.5" thickBot="1">
      <c r="A139" s="90" t="s">
        <v>42</v>
      </c>
      <c r="B139" s="223"/>
      <c r="C139" s="224"/>
      <c r="D139" s="224"/>
      <c r="E139" s="224"/>
      <c r="F139" s="225"/>
      <c r="G139" s="167">
        <f>G45+G75+G86+G99+G104+G134+G68</f>
        <v>93389.924</v>
      </c>
    </row>
    <row r="140" spans="1:7" ht="18.75" customHeight="1" thickBot="1">
      <c r="A140" s="226" t="s">
        <v>233</v>
      </c>
      <c r="B140" s="227"/>
      <c r="C140" s="227"/>
      <c r="D140" s="227"/>
      <c r="E140" s="227"/>
      <c r="F140" s="227"/>
      <c r="G140" s="228"/>
    </row>
    <row r="141" spans="1:7" ht="18.75" customHeight="1" thickBot="1">
      <c r="A141" s="83" t="s">
        <v>10</v>
      </c>
      <c r="B141" s="91">
        <v>902</v>
      </c>
      <c r="C141" s="36" t="s">
        <v>165</v>
      </c>
      <c r="D141" s="36" t="s">
        <v>166</v>
      </c>
      <c r="E141" s="36" t="s">
        <v>11</v>
      </c>
      <c r="F141" s="92" t="s">
        <v>167</v>
      </c>
      <c r="G141" s="160">
        <f>G142+G146</f>
        <v>1205.5</v>
      </c>
    </row>
    <row r="142" spans="1:7" ht="38.25">
      <c r="A142" s="107" t="s">
        <v>78</v>
      </c>
      <c r="B142" s="111">
        <v>902</v>
      </c>
      <c r="C142" s="42" t="s">
        <v>165</v>
      </c>
      <c r="D142" s="42" t="s">
        <v>174</v>
      </c>
      <c r="E142" s="42" t="s">
        <v>11</v>
      </c>
      <c r="F142" s="112" t="s">
        <v>167</v>
      </c>
      <c r="G142" s="161">
        <f>G143</f>
        <v>605</v>
      </c>
    </row>
    <row r="143" spans="1:7" ht="40.5">
      <c r="A143" s="108" t="s">
        <v>12</v>
      </c>
      <c r="B143" s="113">
        <v>902</v>
      </c>
      <c r="C143" s="49" t="s">
        <v>165</v>
      </c>
      <c r="D143" s="49" t="s">
        <v>174</v>
      </c>
      <c r="E143" s="49" t="s">
        <v>13</v>
      </c>
      <c r="F143" s="114" t="s">
        <v>167</v>
      </c>
      <c r="G143" s="162">
        <f>G144</f>
        <v>605</v>
      </c>
    </row>
    <row r="144" spans="1:7" ht="12.75">
      <c r="A144" s="109" t="s">
        <v>14</v>
      </c>
      <c r="B144" s="115">
        <v>902</v>
      </c>
      <c r="C144" s="12" t="s">
        <v>165</v>
      </c>
      <c r="D144" s="12" t="s">
        <v>174</v>
      </c>
      <c r="E144" s="12" t="s">
        <v>15</v>
      </c>
      <c r="F144" s="116" t="s">
        <v>167</v>
      </c>
      <c r="G144" s="163">
        <f>G145</f>
        <v>605</v>
      </c>
    </row>
    <row r="145" spans="1:7" ht="13.5" thickBot="1">
      <c r="A145" s="110" t="s">
        <v>16</v>
      </c>
      <c r="B145" s="117">
        <v>902</v>
      </c>
      <c r="C145" s="61" t="s">
        <v>165</v>
      </c>
      <c r="D145" s="61" t="s">
        <v>174</v>
      </c>
      <c r="E145" s="61" t="s">
        <v>15</v>
      </c>
      <c r="F145" s="118" t="s">
        <v>182</v>
      </c>
      <c r="G145" s="164">
        <v>605</v>
      </c>
    </row>
    <row r="146" spans="1:7" ht="38.25">
      <c r="A146" s="107" t="s">
        <v>79</v>
      </c>
      <c r="B146" s="111" t="s">
        <v>188</v>
      </c>
      <c r="C146" s="42" t="s">
        <v>165</v>
      </c>
      <c r="D146" s="42" t="s">
        <v>168</v>
      </c>
      <c r="E146" s="42" t="s">
        <v>11</v>
      </c>
      <c r="F146" s="112" t="s">
        <v>167</v>
      </c>
      <c r="G146" s="161">
        <f>G147</f>
        <v>600.5</v>
      </c>
    </row>
    <row r="147" spans="1:7" ht="40.5">
      <c r="A147" s="108" t="s">
        <v>12</v>
      </c>
      <c r="B147" s="113">
        <v>902</v>
      </c>
      <c r="C147" s="49" t="s">
        <v>165</v>
      </c>
      <c r="D147" s="49" t="s">
        <v>168</v>
      </c>
      <c r="E147" s="49" t="s">
        <v>13</v>
      </c>
      <c r="F147" s="114" t="s">
        <v>167</v>
      </c>
      <c r="G147" s="162">
        <f>G148</f>
        <v>600.5</v>
      </c>
    </row>
    <row r="148" spans="1:7" ht="12.75">
      <c r="A148" s="109" t="s">
        <v>14</v>
      </c>
      <c r="B148" s="115">
        <v>902</v>
      </c>
      <c r="C148" s="12" t="s">
        <v>165</v>
      </c>
      <c r="D148" s="12" t="s">
        <v>168</v>
      </c>
      <c r="E148" s="12" t="s">
        <v>15</v>
      </c>
      <c r="F148" s="116" t="s">
        <v>167</v>
      </c>
      <c r="G148" s="163">
        <f>G149</f>
        <v>600.5</v>
      </c>
    </row>
    <row r="149" spans="1:7" ht="13.5" thickBot="1">
      <c r="A149" s="110" t="s">
        <v>16</v>
      </c>
      <c r="B149" s="117">
        <v>902</v>
      </c>
      <c r="C149" s="61" t="s">
        <v>165</v>
      </c>
      <c r="D149" s="61" t="s">
        <v>168</v>
      </c>
      <c r="E149" s="61" t="s">
        <v>15</v>
      </c>
      <c r="F149" s="118" t="s">
        <v>182</v>
      </c>
      <c r="G149" s="164">
        <v>600.5</v>
      </c>
    </row>
    <row r="150" spans="1:7" ht="16.5" thickBot="1">
      <c r="A150" s="90" t="s">
        <v>42</v>
      </c>
      <c r="B150" s="229"/>
      <c r="C150" s="230"/>
      <c r="D150" s="230"/>
      <c r="E150" s="230"/>
      <c r="F150" s="231"/>
      <c r="G150" s="167">
        <f>G141</f>
        <v>1205.5</v>
      </c>
    </row>
    <row r="151" spans="1:7" ht="32.25" customHeight="1" thickBot="1">
      <c r="A151" s="232" t="s">
        <v>287</v>
      </c>
      <c r="B151" s="233"/>
      <c r="C151" s="233"/>
      <c r="D151" s="233"/>
      <c r="E151" s="233"/>
      <c r="F151" s="233"/>
      <c r="G151" s="234"/>
    </row>
    <row r="152" spans="1:7" ht="15" thickBot="1">
      <c r="A152" s="119" t="s">
        <v>80</v>
      </c>
      <c r="B152" s="124">
        <v>903</v>
      </c>
      <c r="C152" s="41" t="s">
        <v>169</v>
      </c>
      <c r="D152" s="41" t="s">
        <v>166</v>
      </c>
      <c r="E152" s="41" t="s">
        <v>11</v>
      </c>
      <c r="F152" s="125" t="s">
        <v>167</v>
      </c>
      <c r="G152" s="160">
        <f>G153+G163+G184+G193</f>
        <v>448292.70974</v>
      </c>
    </row>
    <row r="153" spans="1:7" ht="12.75" customHeight="1">
      <c r="A153" s="107" t="s">
        <v>81</v>
      </c>
      <c r="B153" s="111">
        <v>903</v>
      </c>
      <c r="C153" s="42" t="s">
        <v>169</v>
      </c>
      <c r="D153" s="42" t="s">
        <v>165</v>
      </c>
      <c r="E153" s="42" t="s">
        <v>11</v>
      </c>
      <c r="F153" s="112" t="s">
        <v>167</v>
      </c>
      <c r="G153" s="161">
        <f>G154+G158+G161</f>
        <v>90615.63</v>
      </c>
    </row>
    <row r="154" spans="1:7" ht="13.5">
      <c r="A154" s="108" t="s">
        <v>82</v>
      </c>
      <c r="B154" s="113">
        <v>903</v>
      </c>
      <c r="C154" s="49" t="s">
        <v>169</v>
      </c>
      <c r="D154" s="49" t="s">
        <v>165</v>
      </c>
      <c r="E154" s="49" t="s">
        <v>83</v>
      </c>
      <c r="F154" s="114" t="s">
        <v>167</v>
      </c>
      <c r="G154" s="162">
        <f>G155</f>
        <v>80434.8</v>
      </c>
    </row>
    <row r="155" spans="1:7" ht="12.75">
      <c r="A155" s="109" t="s">
        <v>84</v>
      </c>
      <c r="B155" s="115">
        <v>903</v>
      </c>
      <c r="C155" s="12" t="s">
        <v>169</v>
      </c>
      <c r="D155" s="12" t="s">
        <v>165</v>
      </c>
      <c r="E155" s="12" t="s">
        <v>85</v>
      </c>
      <c r="F155" s="116" t="s">
        <v>167</v>
      </c>
      <c r="G155" s="163">
        <f>G156+G157</f>
        <v>80434.8</v>
      </c>
    </row>
    <row r="156" spans="1:7" ht="12.75">
      <c r="A156" s="109" t="s">
        <v>86</v>
      </c>
      <c r="B156" s="126">
        <v>903</v>
      </c>
      <c r="C156" s="39" t="s">
        <v>169</v>
      </c>
      <c r="D156" s="39" t="s">
        <v>165</v>
      </c>
      <c r="E156" s="39" t="s">
        <v>85</v>
      </c>
      <c r="F156" s="127" t="s">
        <v>235</v>
      </c>
      <c r="G156" s="163">
        <v>72153.86</v>
      </c>
    </row>
    <row r="157" spans="1:7" ht="16.5" customHeight="1">
      <c r="A157" s="109" t="s">
        <v>87</v>
      </c>
      <c r="B157" s="126">
        <v>903</v>
      </c>
      <c r="C157" s="39" t="s">
        <v>169</v>
      </c>
      <c r="D157" s="39" t="s">
        <v>165</v>
      </c>
      <c r="E157" s="39" t="s">
        <v>85</v>
      </c>
      <c r="F157" s="127" t="s">
        <v>236</v>
      </c>
      <c r="G157" s="163">
        <v>8280.94</v>
      </c>
    </row>
    <row r="158" spans="1:7" ht="16.5" customHeight="1">
      <c r="A158" s="121" t="s">
        <v>84</v>
      </c>
      <c r="B158" s="128">
        <v>903</v>
      </c>
      <c r="C158" s="55" t="s">
        <v>169</v>
      </c>
      <c r="D158" s="55" t="s">
        <v>165</v>
      </c>
      <c r="E158" s="55" t="s">
        <v>299</v>
      </c>
      <c r="F158" s="129" t="s">
        <v>167</v>
      </c>
      <c r="G158" s="165">
        <f>G159+G160</f>
        <v>10147</v>
      </c>
    </row>
    <row r="159" spans="1:7" ht="16.5" customHeight="1">
      <c r="A159" s="109" t="s">
        <v>86</v>
      </c>
      <c r="B159" s="126">
        <v>903</v>
      </c>
      <c r="C159" s="39" t="s">
        <v>169</v>
      </c>
      <c r="D159" s="39" t="s">
        <v>165</v>
      </c>
      <c r="E159" s="39" t="s">
        <v>299</v>
      </c>
      <c r="F159" s="127" t="s">
        <v>235</v>
      </c>
      <c r="G159" s="163">
        <v>9527.94</v>
      </c>
    </row>
    <row r="160" spans="1:7" ht="16.5" customHeight="1" thickBot="1">
      <c r="A160" s="110" t="s">
        <v>87</v>
      </c>
      <c r="B160" s="117">
        <v>903</v>
      </c>
      <c r="C160" s="61" t="s">
        <v>169</v>
      </c>
      <c r="D160" s="61" t="s">
        <v>165</v>
      </c>
      <c r="E160" s="61" t="s">
        <v>299</v>
      </c>
      <c r="F160" s="118" t="s">
        <v>236</v>
      </c>
      <c r="G160" s="164">
        <v>619.06</v>
      </c>
    </row>
    <row r="161" spans="1:28" ht="39.75" customHeight="1">
      <c r="A161" s="192" t="s">
        <v>310</v>
      </c>
      <c r="B161" s="193" t="s">
        <v>234</v>
      </c>
      <c r="C161" s="194" t="s">
        <v>169</v>
      </c>
      <c r="D161" s="194" t="s">
        <v>165</v>
      </c>
      <c r="E161" s="194" t="s">
        <v>311</v>
      </c>
      <c r="F161" s="194" t="s">
        <v>167</v>
      </c>
      <c r="G161" s="221" t="s">
        <v>324</v>
      </c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  <c r="U161" s="195"/>
      <c r="V161" s="195"/>
      <c r="W161" s="195"/>
      <c r="X161" s="196"/>
      <c r="Y161" s="196"/>
      <c r="Z161" s="196"/>
      <c r="AA161" s="197"/>
      <c r="AB161" s="198">
        <f>AB162+AB163</f>
        <v>33.8374</v>
      </c>
    </row>
    <row r="162" spans="1:28" ht="30.75" customHeight="1" thickBot="1">
      <c r="A162" s="199" t="s">
        <v>86</v>
      </c>
      <c r="B162" s="200" t="s">
        <v>234</v>
      </c>
      <c r="C162" s="201" t="s">
        <v>169</v>
      </c>
      <c r="D162" s="201" t="s">
        <v>165</v>
      </c>
      <c r="E162" s="202" t="s">
        <v>311</v>
      </c>
      <c r="F162" s="201" t="s">
        <v>235</v>
      </c>
      <c r="G162" s="203" t="s">
        <v>324</v>
      </c>
      <c r="H162" s="204"/>
      <c r="I162" s="204"/>
      <c r="J162" s="204"/>
      <c r="K162" s="205"/>
      <c r="L162" s="205"/>
      <c r="M162" s="205"/>
      <c r="N162" s="205"/>
      <c r="O162" s="204"/>
      <c r="P162" s="204"/>
      <c r="Q162" s="204"/>
      <c r="R162" s="204"/>
      <c r="S162" s="204"/>
      <c r="T162" s="204"/>
      <c r="U162" s="204"/>
      <c r="V162" s="204"/>
      <c r="W162" s="204"/>
      <c r="X162" s="206"/>
      <c r="Y162" s="206"/>
      <c r="Z162" s="206"/>
      <c r="AA162" s="207"/>
      <c r="AB162" s="208">
        <v>33.8374</v>
      </c>
    </row>
    <row r="163" spans="1:7" ht="12.75">
      <c r="A163" s="107" t="s">
        <v>88</v>
      </c>
      <c r="B163" s="111" t="s">
        <v>234</v>
      </c>
      <c r="C163" s="42" t="s">
        <v>169</v>
      </c>
      <c r="D163" s="42" t="s">
        <v>180</v>
      </c>
      <c r="E163" s="42" t="s">
        <v>11</v>
      </c>
      <c r="F163" s="112" t="s">
        <v>167</v>
      </c>
      <c r="G163" s="161">
        <f>G164+G171+G175+G179+G168+G182</f>
        <v>332220.07800000004</v>
      </c>
    </row>
    <row r="164" spans="1:7" ht="24" customHeight="1">
      <c r="A164" s="108" t="s">
        <v>89</v>
      </c>
      <c r="B164" s="113">
        <v>903</v>
      </c>
      <c r="C164" s="49" t="s">
        <v>169</v>
      </c>
      <c r="D164" s="49" t="s">
        <v>180</v>
      </c>
      <c r="E164" s="49" t="s">
        <v>90</v>
      </c>
      <c r="F164" s="114" t="s">
        <v>167</v>
      </c>
      <c r="G164" s="162">
        <f>G165</f>
        <v>58541.018</v>
      </c>
    </row>
    <row r="165" spans="1:7" ht="12.75">
      <c r="A165" s="109" t="s">
        <v>84</v>
      </c>
      <c r="B165" s="115">
        <v>903</v>
      </c>
      <c r="C165" s="12" t="s">
        <v>169</v>
      </c>
      <c r="D165" s="12" t="s">
        <v>180</v>
      </c>
      <c r="E165" s="12" t="s">
        <v>91</v>
      </c>
      <c r="F165" s="116" t="s">
        <v>167</v>
      </c>
      <c r="G165" s="163">
        <f>G166+G167</f>
        <v>58541.018</v>
      </c>
    </row>
    <row r="166" spans="1:7" ht="12.75">
      <c r="A166" s="109" t="s">
        <v>86</v>
      </c>
      <c r="B166" s="126">
        <v>903</v>
      </c>
      <c r="C166" s="39" t="s">
        <v>169</v>
      </c>
      <c r="D166" s="39" t="s">
        <v>180</v>
      </c>
      <c r="E166" s="39" t="s">
        <v>91</v>
      </c>
      <c r="F166" s="127" t="s">
        <v>235</v>
      </c>
      <c r="G166" s="163">
        <v>53415.34</v>
      </c>
    </row>
    <row r="167" spans="1:7" ht="12.75">
      <c r="A167" s="109" t="s">
        <v>87</v>
      </c>
      <c r="B167" s="126">
        <v>903</v>
      </c>
      <c r="C167" s="39" t="s">
        <v>169</v>
      </c>
      <c r="D167" s="39" t="s">
        <v>180</v>
      </c>
      <c r="E167" s="39" t="s">
        <v>91</v>
      </c>
      <c r="F167" s="127" t="s">
        <v>236</v>
      </c>
      <c r="G167" s="163">
        <v>5125.678</v>
      </c>
    </row>
    <row r="168" spans="1:28" ht="105">
      <c r="A168" s="192" t="s">
        <v>310</v>
      </c>
      <c r="B168" s="193" t="s">
        <v>234</v>
      </c>
      <c r="C168" s="194" t="s">
        <v>169</v>
      </c>
      <c r="D168" s="194" t="s">
        <v>180</v>
      </c>
      <c r="E168" s="194" t="s">
        <v>311</v>
      </c>
      <c r="F168" s="194" t="s">
        <v>167</v>
      </c>
      <c r="G168" s="221" t="s">
        <v>313</v>
      </c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6"/>
      <c r="Y168" s="196"/>
      <c r="Z168" s="196"/>
      <c r="AA168" s="197"/>
      <c r="AB168" s="198">
        <f>AB169+AB170</f>
        <v>29.96076</v>
      </c>
    </row>
    <row r="169" spans="1:28" ht="12.75">
      <c r="A169" s="199" t="s">
        <v>86</v>
      </c>
      <c r="B169" s="200" t="s">
        <v>234</v>
      </c>
      <c r="C169" s="201" t="s">
        <v>169</v>
      </c>
      <c r="D169" s="201" t="s">
        <v>180</v>
      </c>
      <c r="E169" s="202" t="s">
        <v>311</v>
      </c>
      <c r="F169" s="201" t="s">
        <v>235</v>
      </c>
      <c r="G169" s="203" t="s">
        <v>313</v>
      </c>
      <c r="H169" s="204"/>
      <c r="I169" s="204"/>
      <c r="J169" s="204"/>
      <c r="K169" s="205"/>
      <c r="L169" s="205"/>
      <c r="M169" s="205"/>
      <c r="N169" s="205"/>
      <c r="O169" s="204"/>
      <c r="P169" s="204"/>
      <c r="Q169" s="204"/>
      <c r="R169" s="204"/>
      <c r="S169" s="204"/>
      <c r="T169" s="204"/>
      <c r="U169" s="204"/>
      <c r="V169" s="204"/>
      <c r="W169" s="204"/>
      <c r="X169" s="206"/>
      <c r="Y169" s="206"/>
      <c r="Z169" s="206"/>
      <c r="AA169" s="207"/>
      <c r="AB169" s="208">
        <v>29.96069</v>
      </c>
    </row>
    <row r="170" spans="1:28" ht="12.75">
      <c r="A170" s="209" t="s">
        <v>87</v>
      </c>
      <c r="B170" s="210" t="s">
        <v>234</v>
      </c>
      <c r="C170" s="212" t="s">
        <v>169</v>
      </c>
      <c r="D170" s="212" t="s">
        <v>180</v>
      </c>
      <c r="E170" s="202" t="s">
        <v>311</v>
      </c>
      <c r="F170" s="212" t="s">
        <v>236</v>
      </c>
      <c r="G170" s="203" t="s">
        <v>312</v>
      </c>
      <c r="H170" s="204"/>
      <c r="I170" s="204"/>
      <c r="J170" s="204"/>
      <c r="K170" s="205"/>
      <c r="L170" s="205"/>
      <c r="M170" s="205"/>
      <c r="N170" s="205"/>
      <c r="O170" s="204"/>
      <c r="P170" s="204"/>
      <c r="Q170" s="204"/>
      <c r="R170" s="204"/>
      <c r="S170" s="204"/>
      <c r="T170" s="204"/>
      <c r="U170" s="204"/>
      <c r="V170" s="204"/>
      <c r="W170" s="204"/>
      <c r="X170" s="206"/>
      <c r="Y170" s="206"/>
      <c r="Z170" s="206"/>
      <c r="AA170" s="207"/>
      <c r="AB170" s="208">
        <v>7E-05</v>
      </c>
    </row>
    <row r="171" spans="1:7" ht="40.5">
      <c r="A171" s="108" t="s">
        <v>237</v>
      </c>
      <c r="B171" s="113">
        <v>903</v>
      </c>
      <c r="C171" s="49" t="s">
        <v>169</v>
      </c>
      <c r="D171" s="49" t="s">
        <v>180</v>
      </c>
      <c r="E171" s="49" t="s">
        <v>13</v>
      </c>
      <c r="F171" s="114" t="s">
        <v>167</v>
      </c>
      <c r="G171" s="162">
        <f>G172</f>
        <v>246637.1</v>
      </c>
    </row>
    <row r="172" spans="1:7" ht="66" customHeight="1">
      <c r="A172" s="109" t="s">
        <v>238</v>
      </c>
      <c r="B172" s="115">
        <v>903</v>
      </c>
      <c r="C172" s="12" t="s">
        <v>169</v>
      </c>
      <c r="D172" s="12" t="s">
        <v>180</v>
      </c>
      <c r="E172" s="12" t="s">
        <v>92</v>
      </c>
      <c r="F172" s="116" t="s">
        <v>167</v>
      </c>
      <c r="G172" s="163">
        <f>G173+G174</f>
        <v>246637.1</v>
      </c>
    </row>
    <row r="173" spans="1:7" ht="12.75">
      <c r="A173" s="109" t="s">
        <v>86</v>
      </c>
      <c r="B173" s="126">
        <v>903</v>
      </c>
      <c r="C173" s="39" t="s">
        <v>169</v>
      </c>
      <c r="D173" s="39" t="s">
        <v>180</v>
      </c>
      <c r="E173" s="39" t="s">
        <v>92</v>
      </c>
      <c r="F173" s="127" t="s">
        <v>235</v>
      </c>
      <c r="G173" s="163">
        <v>214413.644</v>
      </c>
    </row>
    <row r="174" spans="1:7" ht="12.75">
      <c r="A174" s="109" t="s">
        <v>86</v>
      </c>
      <c r="B174" s="126" t="s">
        <v>234</v>
      </c>
      <c r="C174" s="39" t="s">
        <v>169</v>
      </c>
      <c r="D174" s="39" t="s">
        <v>180</v>
      </c>
      <c r="E174" s="39" t="s">
        <v>92</v>
      </c>
      <c r="F174" s="127" t="s">
        <v>236</v>
      </c>
      <c r="G174" s="163">
        <v>32223.456</v>
      </c>
    </row>
    <row r="175" spans="1:7" ht="13.5">
      <c r="A175" s="108" t="s">
        <v>93</v>
      </c>
      <c r="B175" s="113" t="s">
        <v>234</v>
      </c>
      <c r="C175" s="49" t="s">
        <v>169</v>
      </c>
      <c r="D175" s="49" t="s">
        <v>180</v>
      </c>
      <c r="E175" s="49" t="s">
        <v>94</v>
      </c>
      <c r="F175" s="114" t="s">
        <v>167</v>
      </c>
      <c r="G175" s="162">
        <f>G176</f>
        <v>20998.43</v>
      </c>
    </row>
    <row r="176" spans="1:7" ht="12.75">
      <c r="A176" s="109" t="s">
        <v>84</v>
      </c>
      <c r="B176" s="115">
        <v>903</v>
      </c>
      <c r="C176" s="12" t="s">
        <v>169</v>
      </c>
      <c r="D176" s="12" t="s">
        <v>180</v>
      </c>
      <c r="E176" s="12" t="s">
        <v>95</v>
      </c>
      <c r="F176" s="116" t="s">
        <v>167</v>
      </c>
      <c r="G176" s="163">
        <f>G177+G178</f>
        <v>20998.43</v>
      </c>
    </row>
    <row r="177" spans="1:7" ht="12.75">
      <c r="A177" s="109" t="s">
        <v>86</v>
      </c>
      <c r="B177" s="126">
        <v>903</v>
      </c>
      <c r="C177" s="39" t="s">
        <v>169</v>
      </c>
      <c r="D177" s="39" t="s">
        <v>180</v>
      </c>
      <c r="E177" s="39" t="s">
        <v>95</v>
      </c>
      <c r="F177" s="127" t="s">
        <v>235</v>
      </c>
      <c r="G177" s="163">
        <v>15283.43</v>
      </c>
    </row>
    <row r="178" spans="1:7" ht="16.5" customHeight="1">
      <c r="A178" s="109" t="s">
        <v>87</v>
      </c>
      <c r="B178" s="126">
        <v>903</v>
      </c>
      <c r="C178" s="39" t="s">
        <v>169</v>
      </c>
      <c r="D178" s="39" t="s">
        <v>180</v>
      </c>
      <c r="E178" s="39" t="s">
        <v>95</v>
      </c>
      <c r="F178" s="127" t="s">
        <v>236</v>
      </c>
      <c r="G178" s="163">
        <v>5715</v>
      </c>
    </row>
    <row r="179" spans="1:7" ht="25.5">
      <c r="A179" s="121" t="s">
        <v>300</v>
      </c>
      <c r="B179" s="128">
        <v>903</v>
      </c>
      <c r="C179" s="55" t="s">
        <v>169</v>
      </c>
      <c r="D179" s="55" t="s">
        <v>180</v>
      </c>
      <c r="E179" s="55" t="s">
        <v>252</v>
      </c>
      <c r="F179" s="129" t="s">
        <v>167</v>
      </c>
      <c r="G179" s="165">
        <f>G180+G181</f>
        <v>5994.4</v>
      </c>
    </row>
    <row r="180" spans="1:7" ht="16.5" customHeight="1">
      <c r="A180" s="109" t="s">
        <v>86</v>
      </c>
      <c r="B180" s="126">
        <v>903</v>
      </c>
      <c r="C180" s="39" t="s">
        <v>169</v>
      </c>
      <c r="D180" s="39" t="s">
        <v>180</v>
      </c>
      <c r="E180" s="39" t="s">
        <v>252</v>
      </c>
      <c r="F180" s="127" t="s">
        <v>235</v>
      </c>
      <c r="G180" s="163">
        <v>5199.4</v>
      </c>
    </row>
    <row r="181" spans="1:7" ht="16.5" customHeight="1" thickBot="1">
      <c r="A181" s="110" t="s">
        <v>87</v>
      </c>
      <c r="B181" s="117">
        <v>903</v>
      </c>
      <c r="C181" s="61" t="s">
        <v>169</v>
      </c>
      <c r="D181" s="61" t="s">
        <v>180</v>
      </c>
      <c r="E181" s="61" t="s">
        <v>252</v>
      </c>
      <c r="F181" s="118" t="s">
        <v>236</v>
      </c>
      <c r="G181" s="164">
        <v>795</v>
      </c>
    </row>
    <row r="182" spans="1:28" ht="50.25" customHeight="1">
      <c r="A182" s="192" t="s">
        <v>310</v>
      </c>
      <c r="B182" s="193" t="s">
        <v>234</v>
      </c>
      <c r="C182" s="194" t="s">
        <v>169</v>
      </c>
      <c r="D182" s="194" t="s">
        <v>180</v>
      </c>
      <c r="E182" s="194" t="s">
        <v>311</v>
      </c>
      <c r="F182" s="194" t="s">
        <v>167</v>
      </c>
      <c r="G182" s="222" t="s">
        <v>315</v>
      </c>
      <c r="H182" s="195"/>
      <c r="I182" s="195"/>
      <c r="J182" s="195"/>
      <c r="K182" s="214"/>
      <c r="L182" s="214"/>
      <c r="M182" s="214"/>
      <c r="N182" s="214"/>
      <c r="O182" s="195"/>
      <c r="P182" s="195"/>
      <c r="Q182" s="195"/>
      <c r="R182" s="195"/>
      <c r="S182" s="195"/>
      <c r="T182" s="195"/>
      <c r="U182" s="195"/>
      <c r="V182" s="195"/>
      <c r="W182" s="195"/>
      <c r="X182" s="196"/>
      <c r="Y182" s="196"/>
      <c r="Z182" s="196"/>
      <c r="AA182" s="197"/>
      <c r="AB182" s="198">
        <f>AB183+AB184</f>
        <v>19.1705</v>
      </c>
    </row>
    <row r="183" spans="1:28" ht="16.5" customHeight="1" thickBot="1">
      <c r="A183" s="199" t="s">
        <v>86</v>
      </c>
      <c r="B183" s="200" t="s">
        <v>234</v>
      </c>
      <c r="C183" s="201" t="s">
        <v>169</v>
      </c>
      <c r="D183" s="201" t="s">
        <v>180</v>
      </c>
      <c r="E183" s="202" t="s">
        <v>311</v>
      </c>
      <c r="F183" s="201" t="s">
        <v>235</v>
      </c>
      <c r="G183" s="203" t="s">
        <v>315</v>
      </c>
      <c r="H183" s="204"/>
      <c r="I183" s="204"/>
      <c r="J183" s="204"/>
      <c r="K183" s="205"/>
      <c r="L183" s="205"/>
      <c r="M183" s="205"/>
      <c r="N183" s="205"/>
      <c r="O183" s="204"/>
      <c r="P183" s="204"/>
      <c r="Q183" s="204"/>
      <c r="R183" s="204"/>
      <c r="S183" s="204"/>
      <c r="T183" s="204"/>
      <c r="U183" s="204"/>
      <c r="V183" s="204"/>
      <c r="W183" s="204"/>
      <c r="X183" s="206"/>
      <c r="Y183" s="206"/>
      <c r="Z183" s="206"/>
      <c r="AA183" s="207"/>
      <c r="AB183" s="208">
        <v>19.1705</v>
      </c>
    </row>
    <row r="184" spans="1:7" ht="16.5" customHeight="1">
      <c r="A184" s="107" t="s">
        <v>64</v>
      </c>
      <c r="B184" s="111" t="s">
        <v>234</v>
      </c>
      <c r="C184" s="42" t="s">
        <v>169</v>
      </c>
      <c r="D184" s="42" t="s">
        <v>169</v>
      </c>
      <c r="E184" s="42" t="s">
        <v>11</v>
      </c>
      <c r="F184" s="112" t="s">
        <v>167</v>
      </c>
      <c r="G184" s="161">
        <f>G190+G185</f>
        <v>3305</v>
      </c>
    </row>
    <row r="185" spans="1:7" ht="38.25">
      <c r="A185" s="137" t="s">
        <v>303</v>
      </c>
      <c r="B185" s="113" t="s">
        <v>234</v>
      </c>
      <c r="C185" s="49" t="s">
        <v>169</v>
      </c>
      <c r="D185" s="49" t="s">
        <v>169</v>
      </c>
      <c r="E185" s="49" t="s">
        <v>301</v>
      </c>
      <c r="F185" s="114" t="s">
        <v>167</v>
      </c>
      <c r="G185" s="170">
        <f>G186+G187+G188+G189</f>
        <v>1685</v>
      </c>
    </row>
    <row r="186" spans="1:7" ht="13.5" customHeight="1">
      <c r="A186" s="109" t="s">
        <v>86</v>
      </c>
      <c r="B186" s="126">
        <v>903</v>
      </c>
      <c r="C186" s="39" t="s">
        <v>169</v>
      </c>
      <c r="D186" s="39" t="s">
        <v>169</v>
      </c>
      <c r="E186" s="39" t="s">
        <v>301</v>
      </c>
      <c r="F186" s="127" t="s">
        <v>235</v>
      </c>
      <c r="G186" s="163">
        <v>1439.9</v>
      </c>
    </row>
    <row r="187" spans="1:7" ht="13.5" customHeight="1">
      <c r="A187" s="109" t="s">
        <v>87</v>
      </c>
      <c r="B187" s="126">
        <v>903</v>
      </c>
      <c r="C187" s="39" t="s">
        <v>169</v>
      </c>
      <c r="D187" s="39" t="s">
        <v>169</v>
      </c>
      <c r="E187" s="39" t="s">
        <v>301</v>
      </c>
      <c r="F187" s="127" t="s">
        <v>236</v>
      </c>
      <c r="G187" s="163">
        <v>160.1</v>
      </c>
    </row>
    <row r="188" spans="1:7" ht="13.5" customHeight="1">
      <c r="A188" s="109" t="s">
        <v>86</v>
      </c>
      <c r="B188" s="126" t="s">
        <v>234</v>
      </c>
      <c r="C188" s="39" t="s">
        <v>169</v>
      </c>
      <c r="D188" s="39" t="s">
        <v>169</v>
      </c>
      <c r="E188" s="39" t="s">
        <v>302</v>
      </c>
      <c r="F188" s="127" t="s">
        <v>235</v>
      </c>
      <c r="G188" s="163">
        <v>42.5</v>
      </c>
    </row>
    <row r="189" spans="1:7" ht="13.5" customHeight="1">
      <c r="A189" s="109" t="s">
        <v>87</v>
      </c>
      <c r="B189" s="126">
        <v>903</v>
      </c>
      <c r="C189" s="39" t="s">
        <v>169</v>
      </c>
      <c r="D189" s="39" t="s">
        <v>169</v>
      </c>
      <c r="E189" s="39" t="s">
        <v>302</v>
      </c>
      <c r="F189" s="127" t="s">
        <v>236</v>
      </c>
      <c r="G189" s="163">
        <v>42.5</v>
      </c>
    </row>
    <row r="190" spans="1:7" ht="13.5">
      <c r="A190" s="120" t="s">
        <v>55</v>
      </c>
      <c r="B190" s="128" t="s">
        <v>234</v>
      </c>
      <c r="C190" s="55" t="s">
        <v>169</v>
      </c>
      <c r="D190" s="55" t="s">
        <v>169</v>
      </c>
      <c r="E190" s="55" t="s">
        <v>56</v>
      </c>
      <c r="F190" s="129" t="s">
        <v>167</v>
      </c>
      <c r="G190" s="168">
        <f>G191</f>
        <v>1620</v>
      </c>
    </row>
    <row r="191" spans="1:7" ht="24" customHeight="1">
      <c r="A191" s="109" t="s">
        <v>96</v>
      </c>
      <c r="B191" s="115" t="s">
        <v>234</v>
      </c>
      <c r="C191" s="12" t="s">
        <v>169</v>
      </c>
      <c r="D191" s="12" t="s">
        <v>169</v>
      </c>
      <c r="E191" s="12" t="s">
        <v>66</v>
      </c>
      <c r="F191" s="116" t="s">
        <v>167</v>
      </c>
      <c r="G191" s="163">
        <f>G192</f>
        <v>1620</v>
      </c>
    </row>
    <row r="192" spans="1:7" ht="13.5" thickBot="1">
      <c r="A192" s="110" t="s">
        <v>16</v>
      </c>
      <c r="B192" s="117">
        <v>903</v>
      </c>
      <c r="C192" s="61" t="s">
        <v>169</v>
      </c>
      <c r="D192" s="61" t="s">
        <v>169</v>
      </c>
      <c r="E192" s="61" t="s">
        <v>66</v>
      </c>
      <c r="F192" s="118" t="s">
        <v>182</v>
      </c>
      <c r="G192" s="164">
        <v>1620</v>
      </c>
    </row>
    <row r="193" spans="1:7" ht="16.5" customHeight="1">
      <c r="A193" s="121" t="s">
        <v>97</v>
      </c>
      <c r="B193" s="130">
        <v>903</v>
      </c>
      <c r="C193" s="40" t="s">
        <v>169</v>
      </c>
      <c r="D193" s="40" t="s">
        <v>239</v>
      </c>
      <c r="E193" s="40" t="s">
        <v>11</v>
      </c>
      <c r="F193" s="131" t="s">
        <v>167</v>
      </c>
      <c r="G193" s="165">
        <f>G194+G197+G200+G205+G203</f>
        <v>22152.00174</v>
      </c>
    </row>
    <row r="194" spans="1:7" ht="40.5">
      <c r="A194" s="108" t="s">
        <v>12</v>
      </c>
      <c r="B194" s="113">
        <v>903</v>
      </c>
      <c r="C194" s="49" t="s">
        <v>169</v>
      </c>
      <c r="D194" s="49" t="s">
        <v>239</v>
      </c>
      <c r="E194" s="49" t="s">
        <v>13</v>
      </c>
      <c r="F194" s="114" t="s">
        <v>167</v>
      </c>
      <c r="G194" s="162">
        <f>G195</f>
        <v>3387</v>
      </c>
    </row>
    <row r="195" spans="1:7" ht="12.75">
      <c r="A195" s="109" t="s">
        <v>14</v>
      </c>
      <c r="B195" s="115">
        <v>903</v>
      </c>
      <c r="C195" s="12" t="s">
        <v>169</v>
      </c>
      <c r="D195" s="12" t="s">
        <v>239</v>
      </c>
      <c r="E195" s="12" t="s">
        <v>15</v>
      </c>
      <c r="F195" s="116" t="s">
        <v>167</v>
      </c>
      <c r="G195" s="163">
        <f>G196</f>
        <v>3387</v>
      </c>
    </row>
    <row r="196" spans="1:7" ht="12.75">
      <c r="A196" s="109" t="s">
        <v>16</v>
      </c>
      <c r="B196" s="126">
        <v>903</v>
      </c>
      <c r="C196" s="39" t="s">
        <v>169</v>
      </c>
      <c r="D196" s="39" t="s">
        <v>239</v>
      </c>
      <c r="E196" s="39" t="s">
        <v>15</v>
      </c>
      <c r="F196" s="127" t="s">
        <v>182</v>
      </c>
      <c r="G196" s="163">
        <v>3387</v>
      </c>
    </row>
    <row r="197" spans="1:7" ht="13.5">
      <c r="A197" s="108" t="s">
        <v>98</v>
      </c>
      <c r="B197" s="113">
        <v>903</v>
      </c>
      <c r="C197" s="49" t="s">
        <v>169</v>
      </c>
      <c r="D197" s="49" t="s">
        <v>239</v>
      </c>
      <c r="E197" s="49" t="s">
        <v>99</v>
      </c>
      <c r="F197" s="114" t="s">
        <v>167</v>
      </c>
      <c r="G197" s="162">
        <f>G198</f>
        <v>125</v>
      </c>
    </row>
    <row r="198" spans="1:7" ht="12.75">
      <c r="A198" s="109" t="s">
        <v>100</v>
      </c>
      <c r="B198" s="115">
        <v>903</v>
      </c>
      <c r="C198" s="12" t="s">
        <v>169</v>
      </c>
      <c r="D198" s="12" t="s">
        <v>239</v>
      </c>
      <c r="E198" s="12" t="s">
        <v>101</v>
      </c>
      <c r="F198" s="116" t="s">
        <v>167</v>
      </c>
      <c r="G198" s="163">
        <f>G199</f>
        <v>125</v>
      </c>
    </row>
    <row r="199" spans="1:7" ht="12.75">
      <c r="A199" s="109" t="s">
        <v>16</v>
      </c>
      <c r="B199" s="126">
        <v>903</v>
      </c>
      <c r="C199" s="39" t="s">
        <v>169</v>
      </c>
      <c r="D199" s="39" t="s">
        <v>239</v>
      </c>
      <c r="E199" s="39" t="s">
        <v>101</v>
      </c>
      <c r="F199" s="127" t="s">
        <v>182</v>
      </c>
      <c r="G199" s="163">
        <v>125</v>
      </c>
    </row>
    <row r="200" spans="1:7" ht="54">
      <c r="A200" s="108" t="s">
        <v>102</v>
      </c>
      <c r="B200" s="113">
        <v>903</v>
      </c>
      <c r="C200" s="49" t="s">
        <v>169</v>
      </c>
      <c r="D200" s="49" t="s">
        <v>239</v>
      </c>
      <c r="E200" s="49" t="s">
        <v>103</v>
      </c>
      <c r="F200" s="114" t="s">
        <v>167</v>
      </c>
      <c r="G200" s="162">
        <f>G201</f>
        <v>15530</v>
      </c>
    </row>
    <row r="201" spans="1:7" ht="12.75">
      <c r="A201" s="109" t="s">
        <v>84</v>
      </c>
      <c r="B201" s="115">
        <v>903</v>
      </c>
      <c r="C201" s="12" t="s">
        <v>169</v>
      </c>
      <c r="D201" s="12" t="s">
        <v>239</v>
      </c>
      <c r="E201" s="12" t="s">
        <v>104</v>
      </c>
      <c r="F201" s="116" t="s">
        <v>167</v>
      </c>
      <c r="G201" s="163">
        <f>G202</f>
        <v>15530</v>
      </c>
    </row>
    <row r="202" spans="1:7" ht="12.75">
      <c r="A202" s="109" t="s">
        <v>86</v>
      </c>
      <c r="B202" s="126">
        <v>903</v>
      </c>
      <c r="C202" s="39" t="s">
        <v>169</v>
      </c>
      <c r="D202" s="39" t="s">
        <v>239</v>
      </c>
      <c r="E202" s="39" t="s">
        <v>104</v>
      </c>
      <c r="F202" s="127" t="s">
        <v>235</v>
      </c>
      <c r="G202" s="163">
        <v>15530</v>
      </c>
    </row>
    <row r="203" spans="1:28" ht="105">
      <c r="A203" s="192" t="s">
        <v>310</v>
      </c>
      <c r="B203" s="193" t="s">
        <v>234</v>
      </c>
      <c r="C203" s="194" t="s">
        <v>169</v>
      </c>
      <c r="D203" s="194" t="s">
        <v>239</v>
      </c>
      <c r="E203" s="194" t="s">
        <v>311</v>
      </c>
      <c r="F203" s="194" t="s">
        <v>167</v>
      </c>
      <c r="G203" s="217" t="s">
        <v>316</v>
      </c>
      <c r="H203" s="195"/>
      <c r="I203" s="195"/>
      <c r="J203" s="195"/>
      <c r="K203" s="214"/>
      <c r="L203" s="214"/>
      <c r="M203" s="214"/>
      <c r="N203" s="214"/>
      <c r="O203" s="195"/>
      <c r="P203" s="195"/>
      <c r="Q203" s="195"/>
      <c r="R203" s="195"/>
      <c r="S203" s="195"/>
      <c r="T203" s="195"/>
      <c r="U203" s="195"/>
      <c r="V203" s="195"/>
      <c r="W203" s="195"/>
      <c r="X203" s="196"/>
      <c r="Y203" s="196"/>
      <c r="Z203" s="196"/>
      <c r="AA203" s="197"/>
      <c r="AB203" s="198">
        <f>AB204</f>
        <v>0.00174</v>
      </c>
    </row>
    <row r="204" spans="1:28" ht="12.75">
      <c r="A204" s="199" t="s">
        <v>86</v>
      </c>
      <c r="B204" s="200" t="s">
        <v>234</v>
      </c>
      <c r="C204" s="201" t="s">
        <v>169</v>
      </c>
      <c r="D204" s="217" t="s">
        <v>239</v>
      </c>
      <c r="E204" s="202" t="s">
        <v>311</v>
      </c>
      <c r="F204" s="201" t="s">
        <v>235</v>
      </c>
      <c r="G204" s="203" t="s">
        <v>316</v>
      </c>
      <c r="H204" s="204"/>
      <c r="I204" s="204"/>
      <c r="J204" s="204"/>
      <c r="K204" s="205"/>
      <c r="L204" s="205"/>
      <c r="M204" s="205"/>
      <c r="N204" s="205"/>
      <c r="O204" s="204"/>
      <c r="P204" s="204"/>
      <c r="Q204" s="204"/>
      <c r="R204" s="204"/>
      <c r="S204" s="204"/>
      <c r="T204" s="204"/>
      <c r="U204" s="204"/>
      <c r="V204" s="204"/>
      <c r="W204" s="204"/>
      <c r="X204" s="206"/>
      <c r="Y204" s="206"/>
      <c r="Z204" s="206"/>
      <c r="AA204" s="207"/>
      <c r="AB204" s="208">
        <v>0.00174</v>
      </c>
    </row>
    <row r="205" spans="1:7" ht="13.5">
      <c r="A205" s="108" t="s">
        <v>55</v>
      </c>
      <c r="B205" s="113">
        <v>903</v>
      </c>
      <c r="C205" s="49" t="s">
        <v>169</v>
      </c>
      <c r="D205" s="49" t="s">
        <v>239</v>
      </c>
      <c r="E205" s="49" t="s">
        <v>56</v>
      </c>
      <c r="F205" s="114" t="s">
        <v>167</v>
      </c>
      <c r="G205" s="162">
        <f>G206+G208+G210+G212+G214+G216+G218+G220+G222+G224</f>
        <v>3110</v>
      </c>
    </row>
    <row r="206" spans="1:7" ht="24" customHeight="1">
      <c r="A206" s="109" t="s">
        <v>105</v>
      </c>
      <c r="B206" s="115">
        <v>903</v>
      </c>
      <c r="C206" s="12" t="s">
        <v>169</v>
      </c>
      <c r="D206" s="12" t="s">
        <v>239</v>
      </c>
      <c r="E206" s="12" t="s">
        <v>106</v>
      </c>
      <c r="F206" s="116" t="s">
        <v>167</v>
      </c>
      <c r="G206" s="163">
        <f>G207</f>
        <v>450</v>
      </c>
    </row>
    <row r="207" spans="1:7" ht="12.75">
      <c r="A207" s="109" t="s">
        <v>16</v>
      </c>
      <c r="B207" s="126">
        <v>903</v>
      </c>
      <c r="C207" s="39" t="s">
        <v>169</v>
      </c>
      <c r="D207" s="39" t="s">
        <v>239</v>
      </c>
      <c r="E207" s="39" t="s">
        <v>106</v>
      </c>
      <c r="F207" s="127" t="s">
        <v>182</v>
      </c>
      <c r="G207" s="163">
        <v>450</v>
      </c>
    </row>
    <row r="208" spans="1:7" ht="24" customHeight="1">
      <c r="A208" s="109" t="s">
        <v>107</v>
      </c>
      <c r="B208" s="115">
        <v>903</v>
      </c>
      <c r="C208" s="12" t="s">
        <v>169</v>
      </c>
      <c r="D208" s="12" t="s">
        <v>239</v>
      </c>
      <c r="E208" s="12" t="s">
        <v>108</v>
      </c>
      <c r="F208" s="116" t="s">
        <v>167</v>
      </c>
      <c r="G208" s="163">
        <f>G209</f>
        <v>50</v>
      </c>
    </row>
    <row r="209" spans="1:7" ht="12.75">
      <c r="A209" s="109" t="s">
        <v>16</v>
      </c>
      <c r="B209" s="126" t="s">
        <v>234</v>
      </c>
      <c r="C209" s="39" t="s">
        <v>169</v>
      </c>
      <c r="D209" s="39" t="s">
        <v>239</v>
      </c>
      <c r="E209" s="39" t="s">
        <v>108</v>
      </c>
      <c r="F209" s="127" t="s">
        <v>182</v>
      </c>
      <c r="G209" s="163">
        <v>50</v>
      </c>
    </row>
    <row r="210" spans="1:7" ht="24" customHeight="1">
      <c r="A210" s="109" t="s">
        <v>109</v>
      </c>
      <c r="B210" s="115">
        <v>903</v>
      </c>
      <c r="C210" s="12" t="s">
        <v>169</v>
      </c>
      <c r="D210" s="12" t="s">
        <v>239</v>
      </c>
      <c r="E210" s="12" t="s">
        <v>110</v>
      </c>
      <c r="F210" s="116" t="s">
        <v>167</v>
      </c>
      <c r="G210" s="163">
        <f>G211</f>
        <v>350</v>
      </c>
    </row>
    <row r="211" spans="1:7" ht="12.75">
      <c r="A211" s="109" t="s">
        <v>16</v>
      </c>
      <c r="B211" s="126" t="s">
        <v>234</v>
      </c>
      <c r="C211" s="39" t="s">
        <v>169</v>
      </c>
      <c r="D211" s="39" t="s">
        <v>239</v>
      </c>
      <c r="E211" s="39" t="s">
        <v>110</v>
      </c>
      <c r="F211" s="127" t="s">
        <v>182</v>
      </c>
      <c r="G211" s="163">
        <v>350</v>
      </c>
    </row>
    <row r="212" spans="1:7" ht="36" customHeight="1">
      <c r="A212" s="109" t="s">
        <v>240</v>
      </c>
      <c r="B212" s="115">
        <v>903</v>
      </c>
      <c r="C212" s="12" t="s">
        <v>169</v>
      </c>
      <c r="D212" s="12" t="s">
        <v>239</v>
      </c>
      <c r="E212" s="12" t="s">
        <v>111</v>
      </c>
      <c r="F212" s="116" t="s">
        <v>167</v>
      </c>
      <c r="G212" s="163">
        <f>G213</f>
        <v>200</v>
      </c>
    </row>
    <row r="213" spans="1:7" ht="12.75">
      <c r="A213" s="109" t="s">
        <v>16</v>
      </c>
      <c r="B213" s="126" t="s">
        <v>234</v>
      </c>
      <c r="C213" s="39" t="s">
        <v>169</v>
      </c>
      <c r="D213" s="39" t="s">
        <v>239</v>
      </c>
      <c r="E213" s="39" t="s">
        <v>111</v>
      </c>
      <c r="F213" s="127" t="s">
        <v>182</v>
      </c>
      <c r="G213" s="163">
        <v>200</v>
      </c>
    </row>
    <row r="214" spans="1:7" ht="24" customHeight="1">
      <c r="A214" s="109" t="s">
        <v>112</v>
      </c>
      <c r="B214" s="115">
        <v>903</v>
      </c>
      <c r="C214" s="12" t="s">
        <v>169</v>
      </c>
      <c r="D214" s="12" t="s">
        <v>239</v>
      </c>
      <c r="E214" s="12" t="s">
        <v>113</v>
      </c>
      <c r="F214" s="116" t="s">
        <v>167</v>
      </c>
      <c r="G214" s="163">
        <f>G215</f>
        <v>50</v>
      </c>
    </row>
    <row r="215" spans="1:7" ht="12.75">
      <c r="A215" s="109" t="s">
        <v>16</v>
      </c>
      <c r="B215" s="126" t="s">
        <v>234</v>
      </c>
      <c r="C215" s="39" t="s">
        <v>169</v>
      </c>
      <c r="D215" s="39" t="s">
        <v>239</v>
      </c>
      <c r="E215" s="39" t="s">
        <v>113</v>
      </c>
      <c r="F215" s="127" t="s">
        <v>182</v>
      </c>
      <c r="G215" s="163">
        <v>50</v>
      </c>
    </row>
    <row r="216" spans="1:7" ht="12.75">
      <c r="A216" s="109" t="s">
        <v>114</v>
      </c>
      <c r="B216" s="115">
        <v>903</v>
      </c>
      <c r="C216" s="12" t="s">
        <v>169</v>
      </c>
      <c r="D216" s="12" t="s">
        <v>239</v>
      </c>
      <c r="E216" s="12" t="s">
        <v>115</v>
      </c>
      <c r="F216" s="116" t="s">
        <v>167</v>
      </c>
      <c r="G216" s="163">
        <f>G217</f>
        <v>460</v>
      </c>
    </row>
    <row r="217" spans="1:7" ht="12.75">
      <c r="A217" s="109" t="s">
        <v>16</v>
      </c>
      <c r="B217" s="126" t="s">
        <v>234</v>
      </c>
      <c r="C217" s="39" t="s">
        <v>169</v>
      </c>
      <c r="D217" s="39" t="s">
        <v>239</v>
      </c>
      <c r="E217" s="39" t="s">
        <v>115</v>
      </c>
      <c r="F217" s="127" t="s">
        <v>182</v>
      </c>
      <c r="G217" s="163">
        <v>460</v>
      </c>
    </row>
    <row r="218" spans="1:7" ht="38.25">
      <c r="A218" s="109" t="s">
        <v>116</v>
      </c>
      <c r="B218" s="115">
        <v>903</v>
      </c>
      <c r="C218" s="12" t="s">
        <v>169</v>
      </c>
      <c r="D218" s="12" t="s">
        <v>239</v>
      </c>
      <c r="E218" s="12" t="s">
        <v>117</v>
      </c>
      <c r="F218" s="116" t="s">
        <v>167</v>
      </c>
      <c r="G218" s="163">
        <f>G219</f>
        <v>650</v>
      </c>
    </row>
    <row r="219" spans="1:7" ht="12.75">
      <c r="A219" s="109" t="s">
        <v>16</v>
      </c>
      <c r="B219" s="126" t="s">
        <v>234</v>
      </c>
      <c r="C219" s="39" t="s">
        <v>169</v>
      </c>
      <c r="D219" s="39" t="s">
        <v>239</v>
      </c>
      <c r="E219" s="39" t="s">
        <v>117</v>
      </c>
      <c r="F219" s="127" t="s">
        <v>182</v>
      </c>
      <c r="G219" s="163">
        <v>650</v>
      </c>
    </row>
    <row r="220" spans="1:7" ht="24" customHeight="1">
      <c r="A220" s="109" t="s">
        <v>118</v>
      </c>
      <c r="B220" s="115">
        <v>903</v>
      </c>
      <c r="C220" s="12" t="s">
        <v>169</v>
      </c>
      <c r="D220" s="12" t="s">
        <v>239</v>
      </c>
      <c r="E220" s="12" t="s">
        <v>119</v>
      </c>
      <c r="F220" s="116" t="s">
        <v>167</v>
      </c>
      <c r="G220" s="163">
        <f>G221</f>
        <v>350</v>
      </c>
    </row>
    <row r="221" spans="1:7" ht="12.75">
      <c r="A221" s="109" t="s">
        <v>16</v>
      </c>
      <c r="B221" s="126" t="s">
        <v>234</v>
      </c>
      <c r="C221" s="39" t="s">
        <v>169</v>
      </c>
      <c r="D221" s="39" t="s">
        <v>239</v>
      </c>
      <c r="E221" s="39" t="s">
        <v>119</v>
      </c>
      <c r="F221" s="127" t="s">
        <v>182</v>
      </c>
      <c r="G221" s="163">
        <v>350</v>
      </c>
    </row>
    <row r="222" spans="1:7" ht="12.75">
      <c r="A222" s="109" t="s">
        <v>120</v>
      </c>
      <c r="B222" s="115">
        <v>903</v>
      </c>
      <c r="C222" s="12" t="s">
        <v>169</v>
      </c>
      <c r="D222" s="12" t="s">
        <v>239</v>
      </c>
      <c r="E222" s="12" t="s">
        <v>121</v>
      </c>
      <c r="F222" s="116" t="s">
        <v>167</v>
      </c>
      <c r="G222" s="163">
        <f>G223</f>
        <v>50</v>
      </c>
    </row>
    <row r="223" spans="1:7" ht="12.75">
      <c r="A223" s="109" t="s">
        <v>16</v>
      </c>
      <c r="B223" s="126" t="s">
        <v>234</v>
      </c>
      <c r="C223" s="39" t="s">
        <v>169</v>
      </c>
      <c r="D223" s="39" t="s">
        <v>239</v>
      </c>
      <c r="E223" s="39" t="s">
        <v>121</v>
      </c>
      <c r="F223" s="127" t="s">
        <v>182</v>
      </c>
      <c r="G223" s="163">
        <v>50</v>
      </c>
    </row>
    <row r="224" spans="1:7" ht="25.5">
      <c r="A224" s="109" t="s">
        <v>122</v>
      </c>
      <c r="B224" s="115">
        <v>903</v>
      </c>
      <c r="C224" s="12" t="s">
        <v>169</v>
      </c>
      <c r="D224" s="12" t="s">
        <v>239</v>
      </c>
      <c r="E224" s="12" t="s">
        <v>123</v>
      </c>
      <c r="F224" s="116" t="s">
        <v>167</v>
      </c>
      <c r="G224" s="163">
        <f>G225</f>
        <v>500</v>
      </c>
    </row>
    <row r="225" spans="1:7" ht="13.5" thickBot="1">
      <c r="A225" s="122" t="s">
        <v>16</v>
      </c>
      <c r="B225" s="132" t="s">
        <v>234</v>
      </c>
      <c r="C225" s="73" t="s">
        <v>169</v>
      </c>
      <c r="D225" s="73" t="s">
        <v>239</v>
      </c>
      <c r="E225" s="73" t="s">
        <v>123</v>
      </c>
      <c r="F225" s="133" t="s">
        <v>182</v>
      </c>
      <c r="G225" s="166">
        <v>500</v>
      </c>
    </row>
    <row r="226" spans="1:7" ht="15" thickBot="1">
      <c r="A226" s="119" t="s">
        <v>67</v>
      </c>
      <c r="B226" s="134" t="s">
        <v>234</v>
      </c>
      <c r="C226" s="41" t="s">
        <v>219</v>
      </c>
      <c r="D226" s="41" t="s">
        <v>166</v>
      </c>
      <c r="E226" s="41" t="s">
        <v>11</v>
      </c>
      <c r="F226" s="125" t="s">
        <v>167</v>
      </c>
      <c r="G226" s="160">
        <f>G227+G235</f>
        <v>6328.8</v>
      </c>
    </row>
    <row r="227" spans="1:7" ht="12.75">
      <c r="A227" s="121" t="s">
        <v>70</v>
      </c>
      <c r="B227" s="130" t="s">
        <v>234</v>
      </c>
      <c r="C227" s="40" t="s">
        <v>219</v>
      </c>
      <c r="D227" s="40" t="s">
        <v>174</v>
      </c>
      <c r="E227" s="40" t="s">
        <v>11</v>
      </c>
      <c r="F227" s="131" t="s">
        <v>167</v>
      </c>
      <c r="G227" s="165">
        <f>G228</f>
        <v>6015.8</v>
      </c>
    </row>
    <row r="228" spans="1:7" ht="40.5">
      <c r="A228" s="108" t="s">
        <v>12</v>
      </c>
      <c r="B228" s="113" t="s">
        <v>234</v>
      </c>
      <c r="C228" s="49" t="s">
        <v>219</v>
      </c>
      <c r="D228" s="49" t="s">
        <v>174</v>
      </c>
      <c r="E228" s="49" t="s">
        <v>13</v>
      </c>
      <c r="F228" s="114" t="s">
        <v>167</v>
      </c>
      <c r="G228" s="162">
        <f>G229+G232</f>
        <v>6015.8</v>
      </c>
    </row>
    <row r="229" spans="1:7" ht="51">
      <c r="A229" s="109" t="s">
        <v>242</v>
      </c>
      <c r="B229" s="115">
        <v>903</v>
      </c>
      <c r="C229" s="12">
        <v>10</v>
      </c>
      <c r="D229" s="12" t="s">
        <v>174</v>
      </c>
      <c r="E229" s="12" t="s">
        <v>124</v>
      </c>
      <c r="F229" s="116" t="s">
        <v>167</v>
      </c>
      <c r="G229" s="163">
        <f>G230+G231</f>
        <v>3302.8</v>
      </c>
    </row>
    <row r="230" spans="1:7" ht="12.75">
      <c r="A230" s="109" t="s">
        <v>69</v>
      </c>
      <c r="B230" s="126">
        <v>903</v>
      </c>
      <c r="C230" s="39">
        <v>10</v>
      </c>
      <c r="D230" s="39" t="s">
        <v>174</v>
      </c>
      <c r="E230" s="39" t="s">
        <v>124</v>
      </c>
      <c r="F230" s="127" t="s">
        <v>214</v>
      </c>
      <c r="G230" s="163">
        <f>3302.8-257.198</f>
        <v>3045.6020000000003</v>
      </c>
    </row>
    <row r="231" spans="1:7" ht="12.75">
      <c r="A231" s="109" t="s">
        <v>87</v>
      </c>
      <c r="B231" s="126">
        <v>903</v>
      </c>
      <c r="C231" s="39">
        <v>10</v>
      </c>
      <c r="D231" s="39" t="s">
        <v>174</v>
      </c>
      <c r="E231" s="39" t="s">
        <v>124</v>
      </c>
      <c r="F231" s="127" t="s">
        <v>236</v>
      </c>
      <c r="G231" s="163">
        <v>257.198</v>
      </c>
    </row>
    <row r="232" spans="1:7" ht="12.75">
      <c r="A232" s="109" t="s">
        <v>125</v>
      </c>
      <c r="B232" s="115">
        <v>903</v>
      </c>
      <c r="C232" s="12">
        <v>10</v>
      </c>
      <c r="D232" s="12" t="s">
        <v>174</v>
      </c>
      <c r="E232" s="12" t="s">
        <v>126</v>
      </c>
      <c r="F232" s="116" t="s">
        <v>167</v>
      </c>
      <c r="G232" s="163">
        <f>G234+G233</f>
        <v>2713</v>
      </c>
    </row>
    <row r="233" spans="1:7" ht="12.75">
      <c r="A233" s="109" t="s">
        <v>87</v>
      </c>
      <c r="B233" s="126">
        <v>903</v>
      </c>
      <c r="C233" s="39">
        <v>10</v>
      </c>
      <c r="D233" s="39" t="s">
        <v>174</v>
      </c>
      <c r="E233" s="39" t="s">
        <v>126</v>
      </c>
      <c r="F233" s="127" t="s">
        <v>236</v>
      </c>
      <c r="G233" s="163">
        <v>189.198</v>
      </c>
    </row>
    <row r="234" spans="1:7" ht="13.5" thickBot="1">
      <c r="A234" s="110" t="s">
        <v>16</v>
      </c>
      <c r="B234" s="117">
        <v>903</v>
      </c>
      <c r="C234" s="61">
        <v>10</v>
      </c>
      <c r="D234" s="61" t="s">
        <v>174</v>
      </c>
      <c r="E234" s="61" t="s">
        <v>126</v>
      </c>
      <c r="F234" s="118" t="s">
        <v>182</v>
      </c>
      <c r="G234" s="164">
        <f>2713-189.198</f>
        <v>2523.802</v>
      </c>
    </row>
    <row r="235" spans="1:7" ht="12.75" customHeight="1">
      <c r="A235" s="107" t="s">
        <v>74</v>
      </c>
      <c r="B235" s="111">
        <v>903</v>
      </c>
      <c r="C235" s="42">
        <v>10</v>
      </c>
      <c r="D235" s="42" t="s">
        <v>168</v>
      </c>
      <c r="E235" s="42" t="s">
        <v>11</v>
      </c>
      <c r="F235" s="112" t="s">
        <v>167</v>
      </c>
      <c r="G235" s="161">
        <f>G236</f>
        <v>313</v>
      </c>
    </row>
    <row r="236" spans="1:7" ht="13.5">
      <c r="A236" s="108" t="s">
        <v>55</v>
      </c>
      <c r="B236" s="113" t="s">
        <v>234</v>
      </c>
      <c r="C236" s="49">
        <v>10</v>
      </c>
      <c r="D236" s="49" t="s">
        <v>168</v>
      </c>
      <c r="E236" s="49" t="s">
        <v>56</v>
      </c>
      <c r="F236" s="114" t="s">
        <v>167</v>
      </c>
      <c r="G236" s="162">
        <f>G237+G239+G241</f>
        <v>313</v>
      </c>
    </row>
    <row r="237" spans="1:7" ht="38.25">
      <c r="A237" s="109" t="s">
        <v>127</v>
      </c>
      <c r="B237" s="115" t="s">
        <v>234</v>
      </c>
      <c r="C237" s="12">
        <v>10</v>
      </c>
      <c r="D237" s="12" t="s">
        <v>168</v>
      </c>
      <c r="E237" s="12" t="s">
        <v>128</v>
      </c>
      <c r="F237" s="116" t="s">
        <v>167</v>
      </c>
      <c r="G237" s="163">
        <f>G238</f>
        <v>13</v>
      </c>
    </row>
    <row r="238" spans="1:7" ht="12.75">
      <c r="A238" s="109" t="s">
        <v>16</v>
      </c>
      <c r="B238" s="126">
        <v>903</v>
      </c>
      <c r="C238" s="39">
        <v>10</v>
      </c>
      <c r="D238" s="39" t="s">
        <v>168</v>
      </c>
      <c r="E238" s="39" t="s">
        <v>128</v>
      </c>
      <c r="F238" s="127" t="s">
        <v>182</v>
      </c>
      <c r="G238" s="163">
        <v>13</v>
      </c>
    </row>
    <row r="239" spans="1:7" ht="25.5">
      <c r="A239" s="109" t="s">
        <v>129</v>
      </c>
      <c r="B239" s="115">
        <v>903</v>
      </c>
      <c r="C239" s="12">
        <v>10</v>
      </c>
      <c r="D239" s="12" t="s">
        <v>168</v>
      </c>
      <c r="E239" s="12" t="s">
        <v>130</v>
      </c>
      <c r="F239" s="116" t="s">
        <v>167</v>
      </c>
      <c r="G239" s="163">
        <f>G240</f>
        <v>50</v>
      </c>
    </row>
    <row r="240" spans="1:7" ht="12.75">
      <c r="A240" s="109" t="s">
        <v>16</v>
      </c>
      <c r="B240" s="126">
        <v>903</v>
      </c>
      <c r="C240" s="39">
        <v>10</v>
      </c>
      <c r="D240" s="39" t="s">
        <v>168</v>
      </c>
      <c r="E240" s="39" t="s">
        <v>130</v>
      </c>
      <c r="F240" s="127" t="s">
        <v>182</v>
      </c>
      <c r="G240" s="163">
        <v>50</v>
      </c>
    </row>
    <row r="241" spans="1:7" ht="36.75" customHeight="1">
      <c r="A241" s="109" t="s">
        <v>243</v>
      </c>
      <c r="B241" s="115">
        <v>903</v>
      </c>
      <c r="C241" s="12">
        <v>10</v>
      </c>
      <c r="D241" s="12" t="s">
        <v>168</v>
      </c>
      <c r="E241" s="12" t="s">
        <v>132</v>
      </c>
      <c r="F241" s="116" t="s">
        <v>167</v>
      </c>
      <c r="G241" s="163">
        <f>G242</f>
        <v>250</v>
      </c>
    </row>
    <row r="242" spans="1:7" ht="13.5" thickBot="1">
      <c r="A242" s="110" t="s">
        <v>16</v>
      </c>
      <c r="B242" s="117">
        <v>903</v>
      </c>
      <c r="C242" s="61">
        <v>10</v>
      </c>
      <c r="D242" s="61" t="s">
        <v>168</v>
      </c>
      <c r="E242" s="61" t="s">
        <v>132</v>
      </c>
      <c r="F242" s="118" t="s">
        <v>182</v>
      </c>
      <c r="G242" s="164">
        <v>250</v>
      </c>
    </row>
    <row r="243" spans="1:7" ht="16.5" thickBot="1">
      <c r="A243" s="123" t="s">
        <v>42</v>
      </c>
      <c r="B243" s="240"/>
      <c r="C243" s="241"/>
      <c r="D243" s="241"/>
      <c r="E243" s="241"/>
      <c r="F243" s="242"/>
      <c r="G243" s="167">
        <f>G152+G226</f>
        <v>454621.50974</v>
      </c>
    </row>
    <row r="244" spans="1:7" ht="33" customHeight="1" thickBot="1">
      <c r="A244" s="226" t="s">
        <v>288</v>
      </c>
      <c r="B244" s="227"/>
      <c r="C244" s="227"/>
      <c r="D244" s="227"/>
      <c r="E244" s="227"/>
      <c r="F244" s="227"/>
      <c r="G244" s="228"/>
    </row>
    <row r="245" spans="1:7" ht="16.5" customHeight="1" thickBot="1">
      <c r="A245" s="119" t="s">
        <v>80</v>
      </c>
      <c r="B245" s="134">
        <v>904</v>
      </c>
      <c r="C245" s="41" t="s">
        <v>169</v>
      </c>
      <c r="D245" s="41" t="s">
        <v>166</v>
      </c>
      <c r="E245" s="41" t="s">
        <v>11</v>
      </c>
      <c r="F245" s="125" t="s">
        <v>167</v>
      </c>
      <c r="G245" s="160">
        <f>G246</f>
        <v>15</v>
      </c>
    </row>
    <row r="246" spans="1:7" ht="16.5" customHeight="1">
      <c r="A246" s="107" t="s">
        <v>64</v>
      </c>
      <c r="B246" s="111" t="s">
        <v>241</v>
      </c>
      <c r="C246" s="42" t="s">
        <v>169</v>
      </c>
      <c r="D246" s="42" t="s">
        <v>169</v>
      </c>
      <c r="E246" s="42" t="s">
        <v>11</v>
      </c>
      <c r="F246" s="112" t="s">
        <v>167</v>
      </c>
      <c r="G246" s="161">
        <f>G247</f>
        <v>15</v>
      </c>
    </row>
    <row r="247" spans="1:7" ht="13.5">
      <c r="A247" s="120" t="s">
        <v>55</v>
      </c>
      <c r="B247" s="128" t="s">
        <v>241</v>
      </c>
      <c r="C247" s="55" t="s">
        <v>169</v>
      </c>
      <c r="D247" s="55" t="s">
        <v>169</v>
      </c>
      <c r="E247" s="55" t="s">
        <v>56</v>
      </c>
      <c r="F247" s="129" t="s">
        <v>167</v>
      </c>
      <c r="G247" s="168">
        <f>G248</f>
        <v>15</v>
      </c>
    </row>
    <row r="248" spans="1:7" ht="24" customHeight="1">
      <c r="A248" s="109" t="s">
        <v>244</v>
      </c>
      <c r="B248" s="115" t="s">
        <v>241</v>
      </c>
      <c r="C248" s="12" t="s">
        <v>169</v>
      </c>
      <c r="D248" s="12" t="s">
        <v>169</v>
      </c>
      <c r="E248" s="12" t="s">
        <v>66</v>
      </c>
      <c r="F248" s="116" t="s">
        <v>167</v>
      </c>
      <c r="G248" s="163">
        <f>G249</f>
        <v>15</v>
      </c>
    </row>
    <row r="249" spans="1:7" ht="13.5" thickBot="1">
      <c r="A249" s="110" t="s">
        <v>16</v>
      </c>
      <c r="B249" s="117">
        <v>904</v>
      </c>
      <c r="C249" s="61" t="s">
        <v>169</v>
      </c>
      <c r="D249" s="61" t="s">
        <v>169</v>
      </c>
      <c r="E249" s="61" t="s">
        <v>66</v>
      </c>
      <c r="F249" s="118" t="s">
        <v>182</v>
      </c>
      <c r="G249" s="164">
        <v>15</v>
      </c>
    </row>
    <row r="250" spans="1:7" ht="14.25">
      <c r="A250" s="136" t="s">
        <v>133</v>
      </c>
      <c r="B250" s="138">
        <v>904</v>
      </c>
      <c r="C250" s="63" t="s">
        <v>239</v>
      </c>
      <c r="D250" s="63" t="s">
        <v>166</v>
      </c>
      <c r="E250" s="63" t="s">
        <v>11</v>
      </c>
      <c r="F250" s="139" t="s">
        <v>167</v>
      </c>
      <c r="G250" s="169">
        <f>G251+G260+G280+G293+G303</f>
        <v>108393.01999999999</v>
      </c>
    </row>
    <row r="251" spans="1:7" ht="12.75">
      <c r="A251" s="137" t="s">
        <v>134</v>
      </c>
      <c r="B251" s="140">
        <v>904</v>
      </c>
      <c r="C251" s="60" t="s">
        <v>239</v>
      </c>
      <c r="D251" s="60" t="s">
        <v>165</v>
      </c>
      <c r="E251" s="60" t="s">
        <v>11</v>
      </c>
      <c r="F251" s="141" t="s">
        <v>167</v>
      </c>
      <c r="G251" s="170">
        <f>G252+G255+G258</f>
        <v>17636.3</v>
      </c>
    </row>
    <row r="252" spans="1:7" ht="40.5">
      <c r="A252" s="108" t="s">
        <v>12</v>
      </c>
      <c r="B252" s="113">
        <v>904</v>
      </c>
      <c r="C252" s="49" t="s">
        <v>239</v>
      </c>
      <c r="D252" s="49" t="s">
        <v>165</v>
      </c>
      <c r="E252" s="49" t="s">
        <v>13</v>
      </c>
      <c r="F252" s="114" t="s">
        <v>167</v>
      </c>
      <c r="G252" s="162">
        <f>G253</f>
        <v>11684.3</v>
      </c>
    </row>
    <row r="253" spans="1:7" ht="25.5">
      <c r="A253" s="109" t="s">
        <v>136</v>
      </c>
      <c r="B253" s="115">
        <v>904</v>
      </c>
      <c r="C253" s="12" t="s">
        <v>239</v>
      </c>
      <c r="D253" s="12" t="s">
        <v>165</v>
      </c>
      <c r="E253" s="12" t="s">
        <v>246</v>
      </c>
      <c r="F253" s="116" t="s">
        <v>167</v>
      </c>
      <c r="G253" s="163">
        <f>G254</f>
        <v>11684.3</v>
      </c>
    </row>
    <row r="254" spans="1:7" ht="12.75">
      <c r="A254" s="109" t="s">
        <v>86</v>
      </c>
      <c r="B254" s="126">
        <v>904</v>
      </c>
      <c r="C254" s="39" t="s">
        <v>239</v>
      </c>
      <c r="D254" s="39" t="s">
        <v>165</v>
      </c>
      <c r="E254" s="39" t="s">
        <v>246</v>
      </c>
      <c r="F254" s="127" t="s">
        <v>235</v>
      </c>
      <c r="G254" s="163">
        <v>11684.3</v>
      </c>
    </row>
    <row r="255" spans="1:7" ht="13.5">
      <c r="A255" s="108" t="s">
        <v>135</v>
      </c>
      <c r="B255" s="113">
        <v>904</v>
      </c>
      <c r="C255" s="49" t="s">
        <v>239</v>
      </c>
      <c r="D255" s="49" t="s">
        <v>165</v>
      </c>
      <c r="E255" s="49" t="s">
        <v>245</v>
      </c>
      <c r="F255" s="114" t="s">
        <v>167</v>
      </c>
      <c r="G255" s="162">
        <f>G256</f>
        <v>5949.18</v>
      </c>
    </row>
    <row r="256" spans="1:7" ht="12.75">
      <c r="A256" s="109" t="s">
        <v>84</v>
      </c>
      <c r="B256" s="115">
        <v>904</v>
      </c>
      <c r="C256" s="12" t="s">
        <v>239</v>
      </c>
      <c r="D256" s="12" t="s">
        <v>165</v>
      </c>
      <c r="E256" s="12" t="s">
        <v>247</v>
      </c>
      <c r="F256" s="116" t="s">
        <v>167</v>
      </c>
      <c r="G256" s="163">
        <f>G257</f>
        <v>5949.18</v>
      </c>
    </row>
    <row r="257" spans="1:7" ht="13.5" thickBot="1">
      <c r="A257" s="110" t="s">
        <v>86</v>
      </c>
      <c r="B257" s="117">
        <v>904</v>
      </c>
      <c r="C257" s="61" t="s">
        <v>239</v>
      </c>
      <c r="D257" s="61" t="s">
        <v>165</v>
      </c>
      <c r="E257" s="61" t="s">
        <v>247</v>
      </c>
      <c r="F257" s="118" t="s">
        <v>235</v>
      </c>
      <c r="G257" s="164">
        <v>5949.18</v>
      </c>
    </row>
    <row r="258" spans="1:28" ht="105">
      <c r="A258" s="192" t="s">
        <v>310</v>
      </c>
      <c r="B258" s="218" t="s">
        <v>241</v>
      </c>
      <c r="C258" s="194" t="s">
        <v>239</v>
      </c>
      <c r="D258" s="194" t="s">
        <v>165</v>
      </c>
      <c r="E258" s="216" t="s">
        <v>311</v>
      </c>
      <c r="F258" s="216" t="s">
        <v>167</v>
      </c>
      <c r="G258" s="203" t="s">
        <v>319</v>
      </c>
      <c r="H258" s="204"/>
      <c r="I258" s="204"/>
      <c r="J258" s="204"/>
      <c r="K258" s="205"/>
      <c r="L258" s="205"/>
      <c r="M258" s="205"/>
      <c r="N258" s="205"/>
      <c r="O258" s="204"/>
      <c r="P258" s="204"/>
      <c r="Q258" s="204"/>
      <c r="R258" s="204"/>
      <c r="S258" s="204"/>
      <c r="T258" s="204"/>
      <c r="U258" s="204"/>
      <c r="V258" s="204"/>
      <c r="W258" s="204"/>
      <c r="X258" s="206"/>
      <c r="Y258" s="206"/>
      <c r="Z258" s="206"/>
      <c r="AA258" s="207"/>
      <c r="AB258" s="198">
        <f>AB259</f>
        <v>2.81811</v>
      </c>
    </row>
    <row r="259" spans="1:28" ht="12.75">
      <c r="A259" s="219" t="s">
        <v>86</v>
      </c>
      <c r="B259" s="218" t="s">
        <v>241</v>
      </c>
      <c r="C259" s="213" t="s">
        <v>239</v>
      </c>
      <c r="D259" s="213" t="s">
        <v>165</v>
      </c>
      <c r="E259" s="202" t="s">
        <v>311</v>
      </c>
      <c r="F259" s="203" t="s">
        <v>235</v>
      </c>
      <c r="G259" s="203" t="s">
        <v>319</v>
      </c>
      <c r="H259" s="204"/>
      <c r="I259" s="204"/>
      <c r="J259" s="204"/>
      <c r="K259" s="205"/>
      <c r="L259" s="205"/>
      <c r="M259" s="205"/>
      <c r="N259" s="205"/>
      <c r="O259" s="204"/>
      <c r="P259" s="204"/>
      <c r="Q259" s="204"/>
      <c r="R259" s="204"/>
      <c r="S259" s="204"/>
      <c r="T259" s="204"/>
      <c r="U259" s="204"/>
      <c r="V259" s="204"/>
      <c r="W259" s="204"/>
      <c r="X259" s="206"/>
      <c r="Y259" s="206"/>
      <c r="Z259" s="206"/>
      <c r="AA259" s="207"/>
      <c r="AB259" s="198">
        <v>2.81811</v>
      </c>
    </row>
    <row r="260" spans="1:7" ht="12.75">
      <c r="A260" s="121" t="s">
        <v>137</v>
      </c>
      <c r="B260" s="130">
        <v>904</v>
      </c>
      <c r="C260" s="40" t="s">
        <v>239</v>
      </c>
      <c r="D260" s="40" t="s">
        <v>180</v>
      </c>
      <c r="E260" s="40" t="s">
        <v>11</v>
      </c>
      <c r="F260" s="131" t="s">
        <v>167</v>
      </c>
      <c r="G260" s="220">
        <f>G261+G264+G269+G272+G277+G267+G275</f>
        <v>50822.801</v>
      </c>
    </row>
    <row r="261" spans="1:7" ht="40.5">
      <c r="A261" s="108" t="s">
        <v>12</v>
      </c>
      <c r="B261" s="113">
        <v>904</v>
      </c>
      <c r="C261" s="49" t="s">
        <v>239</v>
      </c>
      <c r="D261" s="49" t="s">
        <v>180</v>
      </c>
      <c r="E261" s="49" t="s">
        <v>13</v>
      </c>
      <c r="F261" s="114" t="s">
        <v>167</v>
      </c>
      <c r="G261" s="162">
        <f>G262</f>
        <v>13836.781</v>
      </c>
    </row>
    <row r="262" spans="1:7" ht="25.5">
      <c r="A262" s="109" t="s">
        <v>136</v>
      </c>
      <c r="B262" s="115">
        <v>904</v>
      </c>
      <c r="C262" s="12" t="s">
        <v>239</v>
      </c>
      <c r="D262" s="12" t="s">
        <v>180</v>
      </c>
      <c r="E262" s="12" t="s">
        <v>246</v>
      </c>
      <c r="F262" s="116" t="s">
        <v>167</v>
      </c>
      <c r="G262" s="163">
        <f>G263</f>
        <v>13836.781</v>
      </c>
    </row>
    <row r="263" spans="1:7" ht="25.5">
      <c r="A263" s="109" t="s">
        <v>248</v>
      </c>
      <c r="B263" s="126">
        <v>904</v>
      </c>
      <c r="C263" s="39" t="s">
        <v>239</v>
      </c>
      <c r="D263" s="39" t="s">
        <v>180</v>
      </c>
      <c r="E263" s="39" t="s">
        <v>246</v>
      </c>
      <c r="F263" s="127" t="s">
        <v>235</v>
      </c>
      <c r="G263" s="163">
        <v>13836.781</v>
      </c>
    </row>
    <row r="264" spans="1:7" ht="13.5">
      <c r="A264" s="108" t="s">
        <v>135</v>
      </c>
      <c r="B264" s="113">
        <v>904</v>
      </c>
      <c r="C264" s="49" t="s">
        <v>239</v>
      </c>
      <c r="D264" s="49" t="s">
        <v>180</v>
      </c>
      <c r="E264" s="49" t="s">
        <v>245</v>
      </c>
      <c r="F264" s="114" t="s">
        <v>167</v>
      </c>
      <c r="G264" s="162">
        <f>G265</f>
        <v>4021.38</v>
      </c>
    </row>
    <row r="265" spans="1:7" ht="12.75">
      <c r="A265" s="109" t="s">
        <v>84</v>
      </c>
      <c r="B265" s="126">
        <v>904</v>
      </c>
      <c r="C265" s="39" t="s">
        <v>239</v>
      </c>
      <c r="D265" s="39" t="s">
        <v>180</v>
      </c>
      <c r="E265" s="12" t="s">
        <v>247</v>
      </c>
      <c r="F265" s="116" t="s">
        <v>167</v>
      </c>
      <c r="G265" s="163">
        <f>G266</f>
        <v>4021.38</v>
      </c>
    </row>
    <row r="266" spans="1:7" ht="12.75">
      <c r="A266" s="109" t="s">
        <v>86</v>
      </c>
      <c r="B266" s="126">
        <v>904</v>
      </c>
      <c r="C266" s="39" t="s">
        <v>239</v>
      </c>
      <c r="D266" s="39" t="s">
        <v>180</v>
      </c>
      <c r="E266" s="39" t="s">
        <v>247</v>
      </c>
      <c r="F266" s="127" t="s">
        <v>235</v>
      </c>
      <c r="G266" s="163">
        <v>4021.38</v>
      </c>
    </row>
    <row r="267" spans="1:28" ht="105">
      <c r="A267" s="192" t="s">
        <v>310</v>
      </c>
      <c r="B267" s="218" t="s">
        <v>241</v>
      </c>
      <c r="C267" s="194" t="s">
        <v>239</v>
      </c>
      <c r="D267" s="194" t="s">
        <v>180</v>
      </c>
      <c r="E267" s="216" t="s">
        <v>311</v>
      </c>
      <c r="F267" s="216" t="s">
        <v>167</v>
      </c>
      <c r="G267" s="203" t="s">
        <v>320</v>
      </c>
      <c r="H267" s="204"/>
      <c r="I267" s="204"/>
      <c r="J267" s="204"/>
      <c r="K267" s="205"/>
      <c r="L267" s="205"/>
      <c r="M267" s="205"/>
      <c r="N267" s="205"/>
      <c r="O267" s="204"/>
      <c r="P267" s="204"/>
      <c r="Q267" s="204"/>
      <c r="R267" s="204"/>
      <c r="S267" s="204"/>
      <c r="T267" s="204"/>
      <c r="U267" s="204"/>
      <c r="V267" s="204"/>
      <c r="W267" s="204"/>
      <c r="X267" s="206"/>
      <c r="Y267" s="206"/>
      <c r="Z267" s="206"/>
      <c r="AA267" s="207"/>
      <c r="AB267" s="198">
        <f>AB268</f>
        <v>4.04101</v>
      </c>
    </row>
    <row r="268" spans="1:28" ht="12.75">
      <c r="A268" s="219" t="s">
        <v>86</v>
      </c>
      <c r="B268" s="218" t="s">
        <v>241</v>
      </c>
      <c r="C268" s="213" t="s">
        <v>239</v>
      </c>
      <c r="D268" s="213" t="s">
        <v>180</v>
      </c>
      <c r="E268" s="202" t="s">
        <v>311</v>
      </c>
      <c r="F268" s="203" t="s">
        <v>235</v>
      </c>
      <c r="G268" s="203" t="s">
        <v>320</v>
      </c>
      <c r="H268" s="204"/>
      <c r="I268" s="204"/>
      <c r="J268" s="204"/>
      <c r="K268" s="205"/>
      <c r="L268" s="205"/>
      <c r="M268" s="205"/>
      <c r="N268" s="205"/>
      <c r="O268" s="204"/>
      <c r="P268" s="204"/>
      <c r="Q268" s="204"/>
      <c r="R268" s="204"/>
      <c r="S268" s="204"/>
      <c r="T268" s="204"/>
      <c r="U268" s="204"/>
      <c r="V268" s="204"/>
      <c r="W268" s="204"/>
      <c r="X268" s="206"/>
      <c r="Y268" s="206"/>
      <c r="Z268" s="206"/>
      <c r="AA268" s="207"/>
      <c r="AB268" s="208">
        <v>4.04101</v>
      </c>
    </row>
    <row r="269" spans="1:7" ht="40.5">
      <c r="A269" s="108" t="s">
        <v>12</v>
      </c>
      <c r="B269" s="113">
        <v>904</v>
      </c>
      <c r="C269" s="49" t="s">
        <v>239</v>
      </c>
      <c r="D269" s="49" t="s">
        <v>180</v>
      </c>
      <c r="E269" s="49" t="s">
        <v>13</v>
      </c>
      <c r="F269" s="114" t="s">
        <v>167</v>
      </c>
      <c r="G269" s="162">
        <f>G270</f>
        <v>29143.6</v>
      </c>
    </row>
    <row r="270" spans="1:7" ht="25.5">
      <c r="A270" s="109" t="s">
        <v>136</v>
      </c>
      <c r="B270" s="115">
        <v>904</v>
      </c>
      <c r="C270" s="12" t="s">
        <v>239</v>
      </c>
      <c r="D270" s="12" t="s">
        <v>180</v>
      </c>
      <c r="E270" s="12" t="s">
        <v>246</v>
      </c>
      <c r="F270" s="116" t="s">
        <v>167</v>
      </c>
      <c r="G270" s="163">
        <f>G271</f>
        <v>29143.6</v>
      </c>
    </row>
    <row r="271" spans="1:7" ht="25.5">
      <c r="A271" s="109" t="s">
        <v>249</v>
      </c>
      <c r="B271" s="126">
        <v>904</v>
      </c>
      <c r="C271" s="39" t="s">
        <v>239</v>
      </c>
      <c r="D271" s="39" t="s">
        <v>180</v>
      </c>
      <c r="E271" s="39" t="s">
        <v>246</v>
      </c>
      <c r="F271" s="127" t="s">
        <v>235</v>
      </c>
      <c r="G271" s="163">
        <v>29143.6</v>
      </c>
    </row>
    <row r="272" spans="1:7" ht="13.5">
      <c r="A272" s="108" t="s">
        <v>138</v>
      </c>
      <c r="B272" s="113">
        <v>904</v>
      </c>
      <c r="C272" s="49" t="s">
        <v>239</v>
      </c>
      <c r="D272" s="49" t="s">
        <v>180</v>
      </c>
      <c r="E272" s="49" t="s">
        <v>250</v>
      </c>
      <c r="F272" s="114" t="s">
        <v>167</v>
      </c>
      <c r="G272" s="162">
        <f>G273</f>
        <v>2330.09</v>
      </c>
    </row>
    <row r="273" spans="1:7" ht="12.75">
      <c r="A273" s="109" t="s">
        <v>84</v>
      </c>
      <c r="B273" s="115">
        <v>904</v>
      </c>
      <c r="C273" s="12" t="s">
        <v>239</v>
      </c>
      <c r="D273" s="12" t="s">
        <v>180</v>
      </c>
      <c r="E273" s="12" t="s">
        <v>251</v>
      </c>
      <c r="F273" s="116" t="s">
        <v>167</v>
      </c>
      <c r="G273" s="163">
        <f>G274</f>
        <v>2330.09</v>
      </c>
    </row>
    <row r="274" spans="1:7" ht="12.75">
      <c r="A274" s="109" t="s">
        <v>86</v>
      </c>
      <c r="B274" s="126">
        <v>904</v>
      </c>
      <c r="C274" s="39" t="s">
        <v>239</v>
      </c>
      <c r="D274" s="39" t="s">
        <v>180</v>
      </c>
      <c r="E274" s="39" t="s">
        <v>251</v>
      </c>
      <c r="F274" s="127" t="s">
        <v>235</v>
      </c>
      <c r="G274" s="163">
        <v>2330.09</v>
      </c>
    </row>
    <row r="275" spans="1:28" ht="105">
      <c r="A275" s="192" t="s">
        <v>310</v>
      </c>
      <c r="B275" s="218" t="s">
        <v>241</v>
      </c>
      <c r="C275" s="194" t="s">
        <v>239</v>
      </c>
      <c r="D275" s="194" t="s">
        <v>180</v>
      </c>
      <c r="E275" s="216" t="s">
        <v>311</v>
      </c>
      <c r="F275" s="216" t="s">
        <v>167</v>
      </c>
      <c r="G275" s="203" t="s">
        <v>322</v>
      </c>
      <c r="H275" s="204"/>
      <c r="I275" s="204"/>
      <c r="J275" s="204"/>
      <c r="K275" s="205"/>
      <c r="L275" s="205"/>
      <c r="M275" s="205"/>
      <c r="N275" s="205"/>
      <c r="O275" s="204"/>
      <c r="P275" s="204"/>
      <c r="Q275" s="204"/>
      <c r="R275" s="204"/>
      <c r="S275" s="204"/>
      <c r="T275" s="204"/>
      <c r="U275" s="204"/>
      <c r="V275" s="204"/>
      <c r="W275" s="204"/>
      <c r="X275" s="206"/>
      <c r="Y275" s="206"/>
      <c r="Z275" s="206"/>
      <c r="AA275" s="207"/>
      <c r="AB275" s="198">
        <f>AB276</f>
        <v>60.9059</v>
      </c>
    </row>
    <row r="276" spans="1:28" ht="12.75">
      <c r="A276" s="219" t="s">
        <v>86</v>
      </c>
      <c r="B276" s="218" t="s">
        <v>241</v>
      </c>
      <c r="C276" s="213" t="s">
        <v>239</v>
      </c>
      <c r="D276" s="213" t="s">
        <v>180</v>
      </c>
      <c r="E276" s="202" t="s">
        <v>311</v>
      </c>
      <c r="F276" s="203" t="s">
        <v>235</v>
      </c>
      <c r="G276" s="203" t="s">
        <v>321</v>
      </c>
      <c r="H276" s="204"/>
      <c r="I276" s="204"/>
      <c r="J276" s="204"/>
      <c r="K276" s="205"/>
      <c r="L276" s="205"/>
      <c r="M276" s="205"/>
      <c r="N276" s="205"/>
      <c r="O276" s="204"/>
      <c r="P276" s="204"/>
      <c r="Q276" s="204"/>
      <c r="R276" s="204"/>
      <c r="S276" s="204"/>
      <c r="T276" s="204"/>
      <c r="U276" s="204"/>
      <c r="V276" s="204"/>
      <c r="W276" s="204"/>
      <c r="X276" s="206"/>
      <c r="Y276" s="206"/>
      <c r="Z276" s="206"/>
      <c r="AA276" s="207"/>
      <c r="AB276" s="208">
        <v>60.9059</v>
      </c>
    </row>
    <row r="277" spans="1:7" ht="13.5">
      <c r="A277" s="108" t="s">
        <v>139</v>
      </c>
      <c r="B277" s="113">
        <v>904</v>
      </c>
      <c r="C277" s="49" t="s">
        <v>239</v>
      </c>
      <c r="D277" s="49" t="s">
        <v>180</v>
      </c>
      <c r="E277" s="49" t="s">
        <v>252</v>
      </c>
      <c r="F277" s="114" t="s">
        <v>167</v>
      </c>
      <c r="G277" s="162">
        <f>G278</f>
        <v>1426</v>
      </c>
    </row>
    <row r="278" spans="1:7" ht="38.25">
      <c r="A278" s="109" t="s">
        <v>140</v>
      </c>
      <c r="B278" s="115">
        <v>904</v>
      </c>
      <c r="C278" s="12" t="s">
        <v>239</v>
      </c>
      <c r="D278" s="12" t="s">
        <v>180</v>
      </c>
      <c r="E278" s="12" t="s">
        <v>253</v>
      </c>
      <c r="F278" s="116" t="s">
        <v>167</v>
      </c>
      <c r="G278" s="163">
        <f>G279</f>
        <v>1426</v>
      </c>
    </row>
    <row r="279" spans="1:7" ht="13.5" thickBot="1">
      <c r="A279" s="110" t="s">
        <v>86</v>
      </c>
      <c r="B279" s="117">
        <v>904</v>
      </c>
      <c r="C279" s="61" t="s">
        <v>239</v>
      </c>
      <c r="D279" s="61" t="s">
        <v>180</v>
      </c>
      <c r="E279" s="61" t="s">
        <v>253</v>
      </c>
      <c r="F279" s="118" t="s">
        <v>235</v>
      </c>
      <c r="G279" s="164">
        <v>1426</v>
      </c>
    </row>
    <row r="280" spans="1:7" ht="12.75">
      <c r="A280" s="107" t="s">
        <v>141</v>
      </c>
      <c r="B280" s="111">
        <v>904</v>
      </c>
      <c r="C280" s="42" t="s">
        <v>239</v>
      </c>
      <c r="D280" s="42" t="s">
        <v>174</v>
      </c>
      <c r="E280" s="42" t="s">
        <v>11</v>
      </c>
      <c r="F280" s="112" t="s">
        <v>167</v>
      </c>
      <c r="G280" s="161">
        <f>G281+G284+G287+G290</f>
        <v>2524.149</v>
      </c>
    </row>
    <row r="281" spans="1:7" ht="40.5">
      <c r="A281" s="108" t="s">
        <v>12</v>
      </c>
      <c r="B281" s="113">
        <v>904</v>
      </c>
      <c r="C281" s="49" t="s">
        <v>239</v>
      </c>
      <c r="D281" s="49" t="s">
        <v>174</v>
      </c>
      <c r="E281" s="49" t="s">
        <v>13</v>
      </c>
      <c r="F281" s="114" t="s">
        <v>167</v>
      </c>
      <c r="G281" s="162">
        <f>G282</f>
        <v>379.149</v>
      </c>
    </row>
    <row r="282" spans="1:7" ht="25.5">
      <c r="A282" s="109" t="s">
        <v>136</v>
      </c>
      <c r="B282" s="115">
        <v>904</v>
      </c>
      <c r="C282" s="12" t="s">
        <v>239</v>
      </c>
      <c r="D282" s="12" t="s">
        <v>174</v>
      </c>
      <c r="E282" s="12" t="s">
        <v>246</v>
      </c>
      <c r="F282" s="116" t="s">
        <v>167</v>
      </c>
      <c r="G282" s="163">
        <f>G283</f>
        <v>379.149</v>
      </c>
    </row>
    <row r="283" spans="1:7" ht="25.5">
      <c r="A283" s="109" t="s">
        <v>248</v>
      </c>
      <c r="B283" s="126">
        <v>904</v>
      </c>
      <c r="C283" s="39" t="s">
        <v>239</v>
      </c>
      <c r="D283" s="39" t="s">
        <v>174</v>
      </c>
      <c r="E283" s="39" t="s">
        <v>246</v>
      </c>
      <c r="F283" s="127" t="s">
        <v>235</v>
      </c>
      <c r="G283" s="163">
        <v>379.149</v>
      </c>
    </row>
    <row r="284" spans="1:7" ht="13.5">
      <c r="A284" s="108" t="s">
        <v>135</v>
      </c>
      <c r="B284" s="113">
        <v>904</v>
      </c>
      <c r="C284" s="49" t="s">
        <v>239</v>
      </c>
      <c r="D284" s="49" t="s">
        <v>174</v>
      </c>
      <c r="E284" s="49" t="s">
        <v>245</v>
      </c>
      <c r="F284" s="114" t="s">
        <v>167</v>
      </c>
      <c r="G284" s="162">
        <f>G285</f>
        <v>263</v>
      </c>
    </row>
    <row r="285" spans="1:7" ht="12.75">
      <c r="A285" s="109" t="s">
        <v>84</v>
      </c>
      <c r="B285" s="126">
        <v>904</v>
      </c>
      <c r="C285" s="39" t="s">
        <v>239</v>
      </c>
      <c r="D285" s="39" t="s">
        <v>174</v>
      </c>
      <c r="E285" s="12" t="s">
        <v>247</v>
      </c>
      <c r="F285" s="116" t="s">
        <v>167</v>
      </c>
      <c r="G285" s="163">
        <f>G286</f>
        <v>263</v>
      </c>
    </row>
    <row r="286" spans="1:7" ht="12.75">
      <c r="A286" s="109" t="s">
        <v>86</v>
      </c>
      <c r="B286" s="126">
        <v>904</v>
      </c>
      <c r="C286" s="39" t="s">
        <v>239</v>
      </c>
      <c r="D286" s="39" t="s">
        <v>174</v>
      </c>
      <c r="E286" s="39" t="s">
        <v>247</v>
      </c>
      <c r="F286" s="127" t="s">
        <v>235</v>
      </c>
      <c r="G286" s="163">
        <v>263</v>
      </c>
    </row>
    <row r="287" spans="1:7" ht="24" customHeight="1">
      <c r="A287" s="108" t="s">
        <v>12</v>
      </c>
      <c r="B287" s="113">
        <v>904</v>
      </c>
      <c r="C287" s="49" t="s">
        <v>239</v>
      </c>
      <c r="D287" s="49" t="s">
        <v>174</v>
      </c>
      <c r="E287" s="49" t="s">
        <v>13</v>
      </c>
      <c r="F287" s="114" t="s">
        <v>167</v>
      </c>
      <c r="G287" s="162">
        <f>G288</f>
        <v>1842</v>
      </c>
    </row>
    <row r="288" spans="1:7" ht="24" customHeight="1">
      <c r="A288" s="109" t="s">
        <v>136</v>
      </c>
      <c r="B288" s="115">
        <v>904</v>
      </c>
      <c r="C288" s="12" t="s">
        <v>239</v>
      </c>
      <c r="D288" s="12" t="s">
        <v>174</v>
      </c>
      <c r="E288" s="12" t="s">
        <v>246</v>
      </c>
      <c r="F288" s="116" t="s">
        <v>167</v>
      </c>
      <c r="G288" s="163">
        <f>G289</f>
        <v>1842</v>
      </c>
    </row>
    <row r="289" spans="1:7" ht="25.5">
      <c r="A289" s="109" t="s">
        <v>249</v>
      </c>
      <c r="B289" s="126">
        <v>904</v>
      </c>
      <c r="C289" s="39" t="s">
        <v>239</v>
      </c>
      <c r="D289" s="39" t="s">
        <v>174</v>
      </c>
      <c r="E289" s="39" t="s">
        <v>246</v>
      </c>
      <c r="F289" s="127" t="s">
        <v>235</v>
      </c>
      <c r="G289" s="163">
        <v>1842</v>
      </c>
    </row>
    <row r="290" spans="1:7" ht="13.5">
      <c r="A290" s="108" t="s">
        <v>138</v>
      </c>
      <c r="B290" s="113">
        <v>904</v>
      </c>
      <c r="C290" s="49" t="s">
        <v>239</v>
      </c>
      <c r="D290" s="49" t="s">
        <v>174</v>
      </c>
      <c r="E290" s="49" t="s">
        <v>250</v>
      </c>
      <c r="F290" s="114" t="s">
        <v>167</v>
      </c>
      <c r="G290" s="162">
        <f>G291</f>
        <v>40</v>
      </c>
    </row>
    <row r="291" spans="1:7" ht="12.75">
      <c r="A291" s="109" t="s">
        <v>84</v>
      </c>
      <c r="B291" s="115">
        <v>904</v>
      </c>
      <c r="C291" s="12" t="s">
        <v>239</v>
      </c>
      <c r="D291" s="12" t="s">
        <v>174</v>
      </c>
      <c r="E291" s="12" t="s">
        <v>251</v>
      </c>
      <c r="F291" s="116" t="s">
        <v>167</v>
      </c>
      <c r="G291" s="163">
        <f>G292</f>
        <v>40</v>
      </c>
    </row>
    <row r="292" spans="1:7" ht="13.5" thickBot="1">
      <c r="A292" s="110" t="s">
        <v>86</v>
      </c>
      <c r="B292" s="117">
        <v>904</v>
      </c>
      <c r="C292" s="61" t="s">
        <v>239</v>
      </c>
      <c r="D292" s="61" t="s">
        <v>174</v>
      </c>
      <c r="E292" s="61" t="s">
        <v>251</v>
      </c>
      <c r="F292" s="118" t="s">
        <v>235</v>
      </c>
      <c r="G292" s="164">
        <v>40</v>
      </c>
    </row>
    <row r="293" spans="1:7" ht="12.75">
      <c r="A293" s="121" t="s">
        <v>142</v>
      </c>
      <c r="B293" s="130">
        <v>904</v>
      </c>
      <c r="C293" s="40" t="s">
        <v>239</v>
      </c>
      <c r="D293" s="40" t="s">
        <v>172</v>
      </c>
      <c r="E293" s="40" t="s">
        <v>11</v>
      </c>
      <c r="F293" s="131" t="s">
        <v>167</v>
      </c>
      <c r="G293" s="165">
        <f>G294+G297+G300</f>
        <v>23870.37</v>
      </c>
    </row>
    <row r="294" spans="1:7" ht="24" customHeight="1">
      <c r="A294" s="108" t="s">
        <v>12</v>
      </c>
      <c r="B294" s="113">
        <v>904</v>
      </c>
      <c r="C294" s="49" t="s">
        <v>239</v>
      </c>
      <c r="D294" s="49" t="s">
        <v>172</v>
      </c>
      <c r="E294" s="49" t="s">
        <v>13</v>
      </c>
      <c r="F294" s="114" t="s">
        <v>167</v>
      </c>
      <c r="G294" s="162">
        <f>G295</f>
        <v>19688.37</v>
      </c>
    </row>
    <row r="295" spans="1:7" ht="25.5">
      <c r="A295" s="109" t="s">
        <v>136</v>
      </c>
      <c r="B295" s="115">
        <v>904</v>
      </c>
      <c r="C295" s="12" t="s">
        <v>239</v>
      </c>
      <c r="D295" s="12" t="s">
        <v>172</v>
      </c>
      <c r="E295" s="12" t="s">
        <v>246</v>
      </c>
      <c r="F295" s="116" t="s">
        <v>167</v>
      </c>
      <c r="G295" s="163">
        <f>G296</f>
        <v>19688.37</v>
      </c>
    </row>
    <row r="296" spans="1:7" ht="24" customHeight="1">
      <c r="A296" s="109" t="s">
        <v>248</v>
      </c>
      <c r="B296" s="126">
        <v>904</v>
      </c>
      <c r="C296" s="39" t="s">
        <v>239</v>
      </c>
      <c r="D296" s="39" t="s">
        <v>172</v>
      </c>
      <c r="E296" s="39" t="s">
        <v>246</v>
      </c>
      <c r="F296" s="127" t="s">
        <v>235</v>
      </c>
      <c r="G296" s="163">
        <v>19688.37</v>
      </c>
    </row>
    <row r="297" spans="1:7" ht="13.5">
      <c r="A297" s="108" t="s">
        <v>135</v>
      </c>
      <c r="B297" s="113">
        <v>904</v>
      </c>
      <c r="C297" s="49" t="s">
        <v>239</v>
      </c>
      <c r="D297" s="49" t="s">
        <v>172</v>
      </c>
      <c r="E297" s="49" t="s">
        <v>245</v>
      </c>
      <c r="F297" s="114" t="s">
        <v>167</v>
      </c>
      <c r="G297" s="162">
        <f>G298</f>
        <v>1530</v>
      </c>
    </row>
    <row r="298" spans="1:7" ht="12.75">
      <c r="A298" s="109" t="s">
        <v>84</v>
      </c>
      <c r="B298" s="126">
        <v>904</v>
      </c>
      <c r="C298" s="39" t="s">
        <v>239</v>
      </c>
      <c r="D298" s="39" t="s">
        <v>172</v>
      </c>
      <c r="E298" s="12" t="s">
        <v>247</v>
      </c>
      <c r="F298" s="116" t="s">
        <v>167</v>
      </c>
      <c r="G298" s="163">
        <f>G299</f>
        <v>1530</v>
      </c>
    </row>
    <row r="299" spans="1:7" ht="12.75">
      <c r="A299" s="109" t="s">
        <v>86</v>
      </c>
      <c r="B299" s="126">
        <v>904</v>
      </c>
      <c r="C299" s="39" t="s">
        <v>239</v>
      </c>
      <c r="D299" s="39" t="s">
        <v>172</v>
      </c>
      <c r="E299" s="39" t="s">
        <v>247</v>
      </c>
      <c r="F299" s="127" t="s">
        <v>235</v>
      </c>
      <c r="G299" s="163">
        <v>1530</v>
      </c>
    </row>
    <row r="300" spans="1:7" ht="13.5">
      <c r="A300" s="108" t="s">
        <v>139</v>
      </c>
      <c r="B300" s="113">
        <v>904</v>
      </c>
      <c r="C300" s="49" t="s">
        <v>239</v>
      </c>
      <c r="D300" s="49" t="s">
        <v>172</v>
      </c>
      <c r="E300" s="49" t="s">
        <v>252</v>
      </c>
      <c r="F300" s="114" t="s">
        <v>167</v>
      </c>
      <c r="G300" s="162">
        <f>G301</f>
        <v>2652</v>
      </c>
    </row>
    <row r="301" spans="1:7" ht="38.25">
      <c r="A301" s="109" t="s">
        <v>140</v>
      </c>
      <c r="B301" s="115">
        <v>904</v>
      </c>
      <c r="C301" s="12" t="s">
        <v>239</v>
      </c>
      <c r="D301" s="12" t="s">
        <v>172</v>
      </c>
      <c r="E301" s="12" t="s">
        <v>253</v>
      </c>
      <c r="F301" s="116" t="s">
        <v>167</v>
      </c>
      <c r="G301" s="163">
        <f>G302</f>
        <v>2652</v>
      </c>
    </row>
    <row r="302" spans="1:7" ht="13.5" thickBot="1">
      <c r="A302" s="110" t="s">
        <v>86</v>
      </c>
      <c r="B302" s="117">
        <v>904</v>
      </c>
      <c r="C302" s="61" t="s">
        <v>239</v>
      </c>
      <c r="D302" s="61" t="s">
        <v>172</v>
      </c>
      <c r="E302" s="61" t="s">
        <v>253</v>
      </c>
      <c r="F302" s="118" t="s">
        <v>235</v>
      </c>
      <c r="G302" s="164">
        <v>2652</v>
      </c>
    </row>
    <row r="303" spans="1:7" ht="24" customHeight="1">
      <c r="A303" s="137" t="s">
        <v>143</v>
      </c>
      <c r="B303" s="140">
        <v>904</v>
      </c>
      <c r="C303" s="60" t="s">
        <v>239</v>
      </c>
      <c r="D303" s="60" t="s">
        <v>239</v>
      </c>
      <c r="E303" s="60" t="s">
        <v>11</v>
      </c>
      <c r="F303" s="141" t="s">
        <v>167</v>
      </c>
      <c r="G303" s="170">
        <f>G304+G309+G320+G314+G317</f>
        <v>13539.4</v>
      </c>
    </row>
    <row r="304" spans="1:7" ht="12.75" customHeight="1">
      <c r="A304" s="108" t="s">
        <v>12</v>
      </c>
      <c r="B304" s="113">
        <v>904</v>
      </c>
      <c r="C304" s="49" t="s">
        <v>239</v>
      </c>
      <c r="D304" s="49" t="s">
        <v>239</v>
      </c>
      <c r="E304" s="49" t="s">
        <v>13</v>
      </c>
      <c r="F304" s="114" t="s">
        <v>167</v>
      </c>
      <c r="G304" s="162">
        <f>G307+G305</f>
        <v>8766.8</v>
      </c>
    </row>
    <row r="305" spans="1:7" ht="12.75" customHeight="1">
      <c r="A305" s="52" t="s">
        <v>14</v>
      </c>
      <c r="B305" s="113">
        <v>904</v>
      </c>
      <c r="C305" s="49" t="s">
        <v>239</v>
      </c>
      <c r="D305" s="49" t="s">
        <v>239</v>
      </c>
      <c r="E305" s="49" t="s">
        <v>15</v>
      </c>
      <c r="F305" s="114" t="s">
        <v>167</v>
      </c>
      <c r="G305" s="170">
        <f>G306</f>
        <v>2789</v>
      </c>
    </row>
    <row r="306" spans="1:7" ht="12.75" customHeight="1">
      <c r="A306" s="109" t="s">
        <v>16</v>
      </c>
      <c r="B306" s="126">
        <v>904</v>
      </c>
      <c r="C306" s="39" t="s">
        <v>239</v>
      </c>
      <c r="D306" s="39" t="s">
        <v>239</v>
      </c>
      <c r="E306" s="39" t="s">
        <v>15</v>
      </c>
      <c r="F306" s="127" t="s">
        <v>182</v>
      </c>
      <c r="G306" s="163">
        <v>2789</v>
      </c>
    </row>
    <row r="307" spans="1:7" ht="25.5">
      <c r="A307" s="137" t="s">
        <v>136</v>
      </c>
      <c r="B307" s="113">
        <v>904</v>
      </c>
      <c r="C307" s="49" t="s">
        <v>239</v>
      </c>
      <c r="D307" s="49" t="s">
        <v>239</v>
      </c>
      <c r="E307" s="49" t="s">
        <v>246</v>
      </c>
      <c r="F307" s="114" t="s">
        <v>167</v>
      </c>
      <c r="G307" s="170">
        <f>G308</f>
        <v>5977.8</v>
      </c>
    </row>
    <row r="308" spans="1:7" ht="38.25">
      <c r="A308" s="109" t="s">
        <v>254</v>
      </c>
      <c r="B308" s="126">
        <v>904</v>
      </c>
      <c r="C308" s="39" t="s">
        <v>239</v>
      </c>
      <c r="D308" s="39" t="s">
        <v>239</v>
      </c>
      <c r="E308" s="39" t="s">
        <v>246</v>
      </c>
      <c r="F308" s="127" t="s">
        <v>235</v>
      </c>
      <c r="G308" s="163">
        <v>5977.8</v>
      </c>
    </row>
    <row r="309" spans="1:7" ht="40.5">
      <c r="A309" s="108" t="s">
        <v>144</v>
      </c>
      <c r="B309" s="113">
        <v>904</v>
      </c>
      <c r="C309" s="49" t="s">
        <v>239</v>
      </c>
      <c r="D309" s="59" t="s">
        <v>239</v>
      </c>
      <c r="E309" s="59" t="s">
        <v>255</v>
      </c>
      <c r="F309" s="142" t="s">
        <v>167</v>
      </c>
      <c r="G309" s="162">
        <f>G310+G312</f>
        <v>2865.1</v>
      </c>
    </row>
    <row r="310" spans="1:7" ht="63.75">
      <c r="A310" s="109" t="s">
        <v>145</v>
      </c>
      <c r="B310" s="115">
        <v>904</v>
      </c>
      <c r="C310" s="12" t="s">
        <v>239</v>
      </c>
      <c r="D310" s="43" t="s">
        <v>239</v>
      </c>
      <c r="E310" s="43" t="s">
        <v>256</v>
      </c>
      <c r="F310" s="143" t="s">
        <v>167</v>
      </c>
      <c r="G310" s="163">
        <f>G311</f>
        <v>1864.1</v>
      </c>
    </row>
    <row r="311" spans="1:7" ht="12.75">
      <c r="A311" s="109" t="s">
        <v>86</v>
      </c>
      <c r="B311" s="126">
        <v>904</v>
      </c>
      <c r="C311" s="39" t="s">
        <v>239</v>
      </c>
      <c r="D311" s="38" t="s">
        <v>239</v>
      </c>
      <c r="E311" s="38" t="s">
        <v>256</v>
      </c>
      <c r="F311" s="144" t="s">
        <v>235</v>
      </c>
      <c r="G311" s="163">
        <v>1864.1</v>
      </c>
    </row>
    <row r="312" spans="1:7" ht="71.25" customHeight="1">
      <c r="A312" s="109" t="s">
        <v>308</v>
      </c>
      <c r="B312" s="115">
        <v>904</v>
      </c>
      <c r="C312" s="12" t="s">
        <v>239</v>
      </c>
      <c r="D312" s="43" t="s">
        <v>239</v>
      </c>
      <c r="E312" s="43" t="s">
        <v>307</v>
      </c>
      <c r="F312" s="143" t="s">
        <v>167</v>
      </c>
      <c r="G312" s="163">
        <f>G313</f>
        <v>1001</v>
      </c>
    </row>
    <row r="313" spans="1:7" ht="12.75">
      <c r="A313" s="109" t="s">
        <v>86</v>
      </c>
      <c r="B313" s="126">
        <v>904</v>
      </c>
      <c r="C313" s="39" t="s">
        <v>239</v>
      </c>
      <c r="D313" s="38" t="s">
        <v>239</v>
      </c>
      <c r="E313" s="38" t="s">
        <v>307</v>
      </c>
      <c r="F313" s="144" t="s">
        <v>235</v>
      </c>
      <c r="G313" s="163">
        <v>1001</v>
      </c>
    </row>
    <row r="314" spans="1:7" ht="54">
      <c r="A314" s="108" t="s">
        <v>102</v>
      </c>
      <c r="B314" s="113">
        <v>904</v>
      </c>
      <c r="C314" s="49" t="s">
        <v>239</v>
      </c>
      <c r="D314" s="59" t="s">
        <v>239</v>
      </c>
      <c r="E314" s="59" t="s">
        <v>103</v>
      </c>
      <c r="F314" s="142" t="s">
        <v>167</v>
      </c>
      <c r="G314" s="162">
        <f>G315</f>
        <v>399</v>
      </c>
    </row>
    <row r="315" spans="1:7" ht="12.75">
      <c r="A315" s="109" t="s">
        <v>84</v>
      </c>
      <c r="B315" s="115">
        <v>904</v>
      </c>
      <c r="C315" s="12" t="s">
        <v>239</v>
      </c>
      <c r="D315" s="43" t="s">
        <v>239</v>
      </c>
      <c r="E315" s="43" t="s">
        <v>104</v>
      </c>
      <c r="F315" s="143" t="s">
        <v>167</v>
      </c>
      <c r="G315" s="163">
        <f>G316</f>
        <v>399</v>
      </c>
    </row>
    <row r="316" spans="1:7" ht="12.75">
      <c r="A316" s="109" t="s">
        <v>86</v>
      </c>
      <c r="B316" s="126">
        <v>904</v>
      </c>
      <c r="C316" s="39" t="s">
        <v>239</v>
      </c>
      <c r="D316" s="38" t="s">
        <v>239</v>
      </c>
      <c r="E316" s="38" t="s">
        <v>104</v>
      </c>
      <c r="F316" s="144" t="s">
        <v>235</v>
      </c>
      <c r="G316" s="163">
        <v>399</v>
      </c>
    </row>
    <row r="317" spans="1:7" ht="27">
      <c r="A317" s="108" t="s">
        <v>306</v>
      </c>
      <c r="B317" s="113">
        <v>904</v>
      </c>
      <c r="C317" s="49" t="s">
        <v>239</v>
      </c>
      <c r="D317" s="59" t="s">
        <v>239</v>
      </c>
      <c r="E317" s="59" t="s">
        <v>304</v>
      </c>
      <c r="F317" s="142" t="s">
        <v>167</v>
      </c>
      <c r="G317" s="162">
        <f>G318</f>
        <v>320</v>
      </c>
    </row>
    <row r="318" spans="1:7" ht="12.75">
      <c r="A318" s="109" t="s">
        <v>84</v>
      </c>
      <c r="B318" s="115">
        <v>904</v>
      </c>
      <c r="C318" s="12" t="s">
        <v>239</v>
      </c>
      <c r="D318" s="43" t="s">
        <v>239</v>
      </c>
      <c r="E318" s="43" t="s">
        <v>305</v>
      </c>
      <c r="F318" s="143" t="s">
        <v>167</v>
      </c>
      <c r="G318" s="163">
        <f>G319</f>
        <v>320</v>
      </c>
    </row>
    <row r="319" spans="1:7" ht="12.75">
      <c r="A319" s="109" t="s">
        <v>86</v>
      </c>
      <c r="B319" s="126">
        <v>904</v>
      </c>
      <c r="C319" s="39" t="s">
        <v>239</v>
      </c>
      <c r="D319" s="38" t="s">
        <v>239</v>
      </c>
      <c r="E319" s="38" t="s">
        <v>305</v>
      </c>
      <c r="F319" s="144" t="s">
        <v>235</v>
      </c>
      <c r="G319" s="163">
        <v>320</v>
      </c>
    </row>
    <row r="320" spans="1:7" ht="13.5">
      <c r="A320" s="108" t="s">
        <v>55</v>
      </c>
      <c r="B320" s="113">
        <v>904</v>
      </c>
      <c r="C320" s="49" t="s">
        <v>239</v>
      </c>
      <c r="D320" s="49" t="s">
        <v>239</v>
      </c>
      <c r="E320" s="49" t="s">
        <v>56</v>
      </c>
      <c r="F320" s="114" t="s">
        <v>167</v>
      </c>
      <c r="G320" s="162">
        <f>G321+G323+G325+G327+G329+G331</f>
        <v>1188.5</v>
      </c>
    </row>
    <row r="321" spans="1:7" ht="12.75">
      <c r="A321" s="109" t="s">
        <v>146</v>
      </c>
      <c r="B321" s="115">
        <v>904</v>
      </c>
      <c r="C321" s="12" t="s">
        <v>239</v>
      </c>
      <c r="D321" s="12" t="s">
        <v>239</v>
      </c>
      <c r="E321" s="12" t="s">
        <v>257</v>
      </c>
      <c r="F321" s="116" t="s">
        <v>167</v>
      </c>
      <c r="G321" s="163">
        <f>G322</f>
        <v>243.5</v>
      </c>
    </row>
    <row r="322" spans="1:7" ht="12.75">
      <c r="A322" s="109" t="s">
        <v>16</v>
      </c>
      <c r="B322" s="126">
        <v>904</v>
      </c>
      <c r="C322" s="39" t="s">
        <v>239</v>
      </c>
      <c r="D322" s="39" t="s">
        <v>239</v>
      </c>
      <c r="E322" s="39" t="s">
        <v>257</v>
      </c>
      <c r="F322" s="127" t="s">
        <v>182</v>
      </c>
      <c r="G322" s="163">
        <v>243.5</v>
      </c>
    </row>
    <row r="323" spans="1:7" ht="12.75">
      <c r="A323" s="109" t="s">
        <v>147</v>
      </c>
      <c r="B323" s="115">
        <v>904</v>
      </c>
      <c r="C323" s="12" t="s">
        <v>239</v>
      </c>
      <c r="D323" s="12" t="s">
        <v>239</v>
      </c>
      <c r="E323" s="12" t="s">
        <v>258</v>
      </c>
      <c r="F323" s="116" t="s">
        <v>167</v>
      </c>
      <c r="G323" s="163">
        <f>G324</f>
        <v>400</v>
      </c>
    </row>
    <row r="324" spans="1:7" ht="12.75">
      <c r="A324" s="109" t="s">
        <v>16</v>
      </c>
      <c r="B324" s="126">
        <v>904</v>
      </c>
      <c r="C324" s="39" t="s">
        <v>239</v>
      </c>
      <c r="D324" s="39" t="s">
        <v>239</v>
      </c>
      <c r="E324" s="39" t="s">
        <v>258</v>
      </c>
      <c r="F324" s="127" t="s">
        <v>182</v>
      </c>
      <c r="G324" s="163">
        <v>400</v>
      </c>
    </row>
    <row r="325" spans="1:7" ht="42" customHeight="1">
      <c r="A325" s="109" t="s">
        <v>148</v>
      </c>
      <c r="B325" s="115">
        <v>904</v>
      </c>
      <c r="C325" s="12" t="s">
        <v>239</v>
      </c>
      <c r="D325" s="12" t="s">
        <v>239</v>
      </c>
      <c r="E325" s="12" t="s">
        <v>259</v>
      </c>
      <c r="F325" s="116" t="s">
        <v>167</v>
      </c>
      <c r="G325" s="163">
        <f>G326</f>
        <v>245</v>
      </c>
    </row>
    <row r="326" spans="1:7" ht="12.75">
      <c r="A326" s="109" t="s">
        <v>16</v>
      </c>
      <c r="B326" s="126">
        <v>904</v>
      </c>
      <c r="C326" s="39" t="s">
        <v>239</v>
      </c>
      <c r="D326" s="39" t="s">
        <v>239</v>
      </c>
      <c r="E326" s="39" t="s">
        <v>259</v>
      </c>
      <c r="F326" s="127" t="s">
        <v>182</v>
      </c>
      <c r="G326" s="163">
        <v>245</v>
      </c>
    </row>
    <row r="327" spans="1:7" ht="24" customHeight="1">
      <c r="A327" s="109" t="s">
        <v>149</v>
      </c>
      <c r="B327" s="115">
        <v>904</v>
      </c>
      <c r="C327" s="12" t="s">
        <v>239</v>
      </c>
      <c r="D327" s="12" t="s">
        <v>239</v>
      </c>
      <c r="E327" s="12" t="s">
        <v>260</v>
      </c>
      <c r="F327" s="116" t="s">
        <v>167</v>
      </c>
      <c r="G327" s="163">
        <f>G328</f>
        <v>50</v>
      </c>
    </row>
    <row r="328" spans="1:7" ht="12.75">
      <c r="A328" s="109" t="s">
        <v>16</v>
      </c>
      <c r="B328" s="126">
        <v>904</v>
      </c>
      <c r="C328" s="39" t="s">
        <v>239</v>
      </c>
      <c r="D328" s="39" t="s">
        <v>239</v>
      </c>
      <c r="E328" s="39" t="s">
        <v>260</v>
      </c>
      <c r="F328" s="127" t="s">
        <v>182</v>
      </c>
      <c r="G328" s="163">
        <v>50</v>
      </c>
    </row>
    <row r="329" spans="1:7" ht="25.5">
      <c r="A329" s="109" t="s">
        <v>150</v>
      </c>
      <c r="B329" s="115">
        <v>904</v>
      </c>
      <c r="C329" s="12" t="s">
        <v>239</v>
      </c>
      <c r="D329" s="12" t="s">
        <v>239</v>
      </c>
      <c r="E329" s="12" t="s">
        <v>261</v>
      </c>
      <c r="F329" s="116" t="s">
        <v>167</v>
      </c>
      <c r="G329" s="163">
        <f>G330</f>
        <v>200</v>
      </c>
    </row>
    <row r="330" spans="1:7" ht="12.75">
      <c r="A330" s="109" t="s">
        <v>16</v>
      </c>
      <c r="B330" s="126">
        <v>904</v>
      </c>
      <c r="C330" s="39" t="s">
        <v>239</v>
      </c>
      <c r="D330" s="39" t="s">
        <v>239</v>
      </c>
      <c r="E330" s="39" t="s">
        <v>261</v>
      </c>
      <c r="F330" s="127" t="s">
        <v>182</v>
      </c>
      <c r="G330" s="163">
        <v>200</v>
      </c>
    </row>
    <row r="331" spans="1:7" ht="12.75">
      <c r="A331" s="109" t="s">
        <v>120</v>
      </c>
      <c r="B331" s="115">
        <v>904</v>
      </c>
      <c r="C331" s="12" t="s">
        <v>239</v>
      </c>
      <c r="D331" s="12" t="s">
        <v>239</v>
      </c>
      <c r="E331" s="12" t="s">
        <v>121</v>
      </c>
      <c r="F331" s="116" t="s">
        <v>167</v>
      </c>
      <c r="G331" s="163">
        <f>G332</f>
        <v>50</v>
      </c>
    </row>
    <row r="332" spans="1:7" ht="13.5" thickBot="1">
      <c r="A332" s="122" t="s">
        <v>16</v>
      </c>
      <c r="B332" s="132">
        <v>904</v>
      </c>
      <c r="C332" s="73" t="s">
        <v>239</v>
      </c>
      <c r="D332" s="73" t="s">
        <v>239</v>
      </c>
      <c r="E332" s="73" t="s">
        <v>121</v>
      </c>
      <c r="F332" s="133" t="s">
        <v>182</v>
      </c>
      <c r="G332" s="166">
        <v>50</v>
      </c>
    </row>
    <row r="333" spans="1:7" ht="15" thickBot="1">
      <c r="A333" s="119" t="s">
        <v>67</v>
      </c>
      <c r="B333" s="134" t="s">
        <v>241</v>
      </c>
      <c r="C333" s="41">
        <v>10</v>
      </c>
      <c r="D333" s="41" t="s">
        <v>166</v>
      </c>
      <c r="E333" s="41" t="s">
        <v>11</v>
      </c>
      <c r="F333" s="125" t="s">
        <v>167</v>
      </c>
      <c r="G333" s="160">
        <f>G334</f>
        <v>10</v>
      </c>
    </row>
    <row r="334" spans="1:7" ht="12.75">
      <c r="A334" s="121" t="s">
        <v>74</v>
      </c>
      <c r="B334" s="130">
        <v>904</v>
      </c>
      <c r="C334" s="40">
        <v>10</v>
      </c>
      <c r="D334" s="40" t="s">
        <v>168</v>
      </c>
      <c r="E334" s="40" t="s">
        <v>11</v>
      </c>
      <c r="F334" s="131" t="s">
        <v>167</v>
      </c>
      <c r="G334" s="165">
        <f>G335</f>
        <v>10</v>
      </c>
    </row>
    <row r="335" spans="1:7" ht="13.5">
      <c r="A335" s="108" t="s">
        <v>55</v>
      </c>
      <c r="B335" s="113" t="s">
        <v>241</v>
      </c>
      <c r="C335" s="49">
        <v>10</v>
      </c>
      <c r="D335" s="49" t="s">
        <v>168</v>
      </c>
      <c r="E335" s="49" t="s">
        <v>56</v>
      </c>
      <c r="F335" s="114" t="s">
        <v>167</v>
      </c>
      <c r="G335" s="162">
        <f>G336</f>
        <v>10</v>
      </c>
    </row>
    <row r="336" spans="1:7" ht="38.25">
      <c r="A336" s="109" t="s">
        <v>151</v>
      </c>
      <c r="B336" s="126" t="s">
        <v>241</v>
      </c>
      <c r="C336" s="39">
        <v>10</v>
      </c>
      <c r="D336" s="39" t="s">
        <v>168</v>
      </c>
      <c r="E336" s="39" t="s">
        <v>128</v>
      </c>
      <c r="F336" s="127" t="s">
        <v>167</v>
      </c>
      <c r="G336" s="163">
        <f>G337</f>
        <v>10</v>
      </c>
    </row>
    <row r="337" spans="1:7" ht="13.5" thickBot="1">
      <c r="A337" s="122" t="s">
        <v>16</v>
      </c>
      <c r="B337" s="132">
        <v>904</v>
      </c>
      <c r="C337" s="73">
        <v>10</v>
      </c>
      <c r="D337" s="73" t="s">
        <v>168</v>
      </c>
      <c r="E337" s="73" t="s">
        <v>128</v>
      </c>
      <c r="F337" s="133" t="s">
        <v>182</v>
      </c>
      <c r="G337" s="166">
        <v>10</v>
      </c>
    </row>
    <row r="338" spans="1:7" ht="16.5" thickBot="1">
      <c r="A338" s="123" t="s">
        <v>42</v>
      </c>
      <c r="B338" s="240"/>
      <c r="C338" s="241"/>
      <c r="D338" s="241"/>
      <c r="E338" s="241"/>
      <c r="F338" s="242"/>
      <c r="G338" s="167">
        <f>G245+G250+G333</f>
        <v>108418.01999999999</v>
      </c>
    </row>
    <row r="339" spans="1:7" ht="33" customHeight="1" thickBot="1">
      <c r="A339" s="245" t="s">
        <v>289</v>
      </c>
      <c r="B339" s="246"/>
      <c r="C339" s="246"/>
      <c r="D339" s="246"/>
      <c r="E339" s="246"/>
      <c r="F339" s="246"/>
      <c r="G339" s="247"/>
    </row>
    <row r="340" spans="1:7" ht="15" thickBot="1">
      <c r="A340" s="119" t="s">
        <v>80</v>
      </c>
      <c r="B340" s="134" t="s">
        <v>262</v>
      </c>
      <c r="C340" s="41" t="s">
        <v>169</v>
      </c>
      <c r="D340" s="41" t="s">
        <v>166</v>
      </c>
      <c r="E340" s="41" t="s">
        <v>11</v>
      </c>
      <c r="F340" s="125" t="s">
        <v>167</v>
      </c>
      <c r="G340" s="160">
        <f>G341+G347</f>
        <v>17302</v>
      </c>
    </row>
    <row r="341" spans="1:7" ht="12.75">
      <c r="A341" s="107" t="s">
        <v>88</v>
      </c>
      <c r="B341" s="111" t="s">
        <v>262</v>
      </c>
      <c r="C341" s="42" t="s">
        <v>169</v>
      </c>
      <c r="D341" s="42" t="s">
        <v>180</v>
      </c>
      <c r="E341" s="42" t="s">
        <v>11</v>
      </c>
      <c r="F341" s="112" t="s">
        <v>167</v>
      </c>
      <c r="G341" s="161">
        <f>G342+G345</f>
        <v>16968</v>
      </c>
    </row>
    <row r="342" spans="1:7" ht="24" customHeight="1">
      <c r="A342" s="108" t="s">
        <v>152</v>
      </c>
      <c r="B342" s="113" t="s">
        <v>262</v>
      </c>
      <c r="C342" s="49" t="s">
        <v>169</v>
      </c>
      <c r="D342" s="49" t="s">
        <v>180</v>
      </c>
      <c r="E342" s="49" t="s">
        <v>94</v>
      </c>
      <c r="F342" s="114" t="s">
        <v>167</v>
      </c>
      <c r="G342" s="162">
        <f>G343</f>
        <v>16952.8</v>
      </c>
    </row>
    <row r="343" spans="1:7" ht="12.75">
      <c r="A343" s="109" t="s">
        <v>84</v>
      </c>
      <c r="B343" s="115" t="s">
        <v>262</v>
      </c>
      <c r="C343" s="12" t="s">
        <v>169</v>
      </c>
      <c r="D343" s="12" t="s">
        <v>180</v>
      </c>
      <c r="E343" s="12" t="s">
        <v>95</v>
      </c>
      <c r="F343" s="116" t="s">
        <v>167</v>
      </c>
      <c r="G343" s="163">
        <f>G344</f>
        <v>16952.8</v>
      </c>
    </row>
    <row r="344" spans="1:7" ht="13.5" thickBot="1">
      <c r="A344" s="110" t="s">
        <v>87</v>
      </c>
      <c r="B344" s="117" t="s">
        <v>262</v>
      </c>
      <c r="C344" s="61" t="s">
        <v>169</v>
      </c>
      <c r="D344" s="61" t="s">
        <v>180</v>
      </c>
      <c r="E344" s="61" t="s">
        <v>95</v>
      </c>
      <c r="F344" s="118" t="s">
        <v>236</v>
      </c>
      <c r="G344" s="164">
        <v>16952.8</v>
      </c>
    </row>
    <row r="345" spans="1:28" ht="105">
      <c r="A345" s="192" t="s">
        <v>310</v>
      </c>
      <c r="B345" s="193" t="s">
        <v>262</v>
      </c>
      <c r="C345" s="213" t="s">
        <v>169</v>
      </c>
      <c r="D345" s="213" t="s">
        <v>180</v>
      </c>
      <c r="E345" s="194" t="s">
        <v>311</v>
      </c>
      <c r="F345" s="194" t="s">
        <v>167</v>
      </c>
      <c r="G345" s="194" t="s">
        <v>314</v>
      </c>
      <c r="H345" s="195"/>
      <c r="I345" s="195"/>
      <c r="J345" s="195"/>
      <c r="K345" s="214"/>
      <c r="L345" s="214"/>
      <c r="M345" s="214"/>
      <c r="N345" s="214"/>
      <c r="O345" s="195"/>
      <c r="P345" s="195"/>
      <c r="Q345" s="195"/>
      <c r="R345" s="195"/>
      <c r="S345" s="195"/>
      <c r="T345" s="195"/>
      <c r="U345" s="195"/>
      <c r="V345" s="195"/>
      <c r="W345" s="195"/>
      <c r="X345" s="196"/>
      <c r="Y345" s="196"/>
      <c r="Z345" s="196"/>
      <c r="AA345" s="197"/>
      <c r="AB345" s="198">
        <f>AB346</f>
        <v>15.20074</v>
      </c>
    </row>
    <row r="346" spans="1:28" ht="13.5" thickBot="1">
      <c r="A346" s="215" t="s">
        <v>87</v>
      </c>
      <c r="B346" s="200" t="s">
        <v>262</v>
      </c>
      <c r="C346" s="201" t="s">
        <v>169</v>
      </c>
      <c r="D346" s="201" t="s">
        <v>180</v>
      </c>
      <c r="E346" s="203" t="s">
        <v>311</v>
      </c>
      <c r="F346" s="203" t="s">
        <v>236</v>
      </c>
      <c r="G346" s="216" t="s">
        <v>323</v>
      </c>
      <c r="H346" s="204"/>
      <c r="I346" s="204"/>
      <c r="J346" s="204"/>
      <c r="K346" s="205"/>
      <c r="L346" s="205"/>
      <c r="M346" s="205"/>
      <c r="N346" s="205"/>
      <c r="O346" s="204"/>
      <c r="P346" s="204"/>
      <c r="Q346" s="204"/>
      <c r="R346" s="204"/>
      <c r="S346" s="204"/>
      <c r="T346" s="204"/>
      <c r="U346" s="204"/>
      <c r="V346" s="204"/>
      <c r="W346" s="204"/>
      <c r="X346" s="206"/>
      <c r="Y346" s="206"/>
      <c r="Z346" s="206"/>
      <c r="AA346" s="207"/>
      <c r="AB346" s="208">
        <f>16.32574-1.125</f>
        <v>15.20074</v>
      </c>
    </row>
    <row r="347" spans="1:7" ht="12.75">
      <c r="A347" s="107" t="s">
        <v>64</v>
      </c>
      <c r="B347" s="111" t="s">
        <v>262</v>
      </c>
      <c r="C347" s="42" t="s">
        <v>169</v>
      </c>
      <c r="D347" s="42" t="s">
        <v>169</v>
      </c>
      <c r="E347" s="42" t="s">
        <v>11</v>
      </c>
      <c r="F347" s="112" t="s">
        <v>167</v>
      </c>
      <c r="G347" s="161">
        <f>G348+G351</f>
        <v>334</v>
      </c>
    </row>
    <row r="348" spans="1:7" ht="13.5">
      <c r="A348" s="120" t="s">
        <v>263</v>
      </c>
      <c r="B348" s="128" t="s">
        <v>262</v>
      </c>
      <c r="C348" s="55" t="s">
        <v>169</v>
      </c>
      <c r="D348" s="55" t="s">
        <v>169</v>
      </c>
      <c r="E348" s="55" t="s">
        <v>264</v>
      </c>
      <c r="F348" s="129" t="s">
        <v>167</v>
      </c>
      <c r="G348" s="168">
        <f>G349</f>
        <v>192</v>
      </c>
    </row>
    <row r="349" spans="1:7" ht="12.75">
      <c r="A349" s="145" t="s">
        <v>100</v>
      </c>
      <c r="B349" s="147" t="s">
        <v>262</v>
      </c>
      <c r="C349" s="74" t="s">
        <v>169</v>
      </c>
      <c r="D349" s="74" t="s">
        <v>169</v>
      </c>
      <c r="E349" s="74" t="s">
        <v>265</v>
      </c>
      <c r="F349" s="148" t="s">
        <v>167</v>
      </c>
      <c r="G349" s="171">
        <f>G350</f>
        <v>192</v>
      </c>
    </row>
    <row r="350" spans="1:7" ht="13.5" customHeight="1">
      <c r="A350" s="109" t="s">
        <v>16</v>
      </c>
      <c r="B350" s="126">
        <v>905</v>
      </c>
      <c r="C350" s="39" t="s">
        <v>169</v>
      </c>
      <c r="D350" s="39" t="s">
        <v>169</v>
      </c>
      <c r="E350" s="62" t="s">
        <v>265</v>
      </c>
      <c r="F350" s="149" t="s">
        <v>182</v>
      </c>
      <c r="G350" s="163">
        <v>192</v>
      </c>
    </row>
    <row r="351" spans="1:7" ht="13.5">
      <c r="A351" s="108" t="s">
        <v>55</v>
      </c>
      <c r="B351" s="113" t="s">
        <v>262</v>
      </c>
      <c r="C351" s="49" t="s">
        <v>169</v>
      </c>
      <c r="D351" s="49" t="s">
        <v>169</v>
      </c>
      <c r="E351" s="49" t="s">
        <v>56</v>
      </c>
      <c r="F351" s="114" t="s">
        <v>167</v>
      </c>
      <c r="G351" s="162">
        <f>G352+G354</f>
        <v>142</v>
      </c>
    </row>
    <row r="352" spans="1:7" ht="25.5">
      <c r="A352" s="109" t="s">
        <v>96</v>
      </c>
      <c r="B352" s="115" t="s">
        <v>262</v>
      </c>
      <c r="C352" s="12" t="s">
        <v>169</v>
      </c>
      <c r="D352" s="12" t="s">
        <v>169</v>
      </c>
      <c r="E352" s="12" t="s">
        <v>66</v>
      </c>
      <c r="F352" s="116" t="s">
        <v>167</v>
      </c>
      <c r="G352" s="163">
        <f>G353</f>
        <v>42</v>
      </c>
    </row>
    <row r="353" spans="1:7" ht="12.75">
      <c r="A353" s="109" t="s">
        <v>16</v>
      </c>
      <c r="B353" s="126">
        <v>905</v>
      </c>
      <c r="C353" s="39" t="s">
        <v>169</v>
      </c>
      <c r="D353" s="39" t="s">
        <v>169</v>
      </c>
      <c r="E353" s="39" t="s">
        <v>66</v>
      </c>
      <c r="F353" s="127" t="s">
        <v>182</v>
      </c>
      <c r="G353" s="163">
        <v>42</v>
      </c>
    </row>
    <row r="354" spans="1:7" ht="12.75">
      <c r="A354" s="109" t="s">
        <v>153</v>
      </c>
      <c r="B354" s="115">
        <v>905</v>
      </c>
      <c r="C354" s="12" t="s">
        <v>169</v>
      </c>
      <c r="D354" s="12" t="s">
        <v>169</v>
      </c>
      <c r="E354" s="12" t="s">
        <v>266</v>
      </c>
      <c r="F354" s="116" t="s">
        <v>167</v>
      </c>
      <c r="G354" s="163">
        <f>G355</f>
        <v>100</v>
      </c>
    </row>
    <row r="355" spans="1:7" ht="13.5" thickBot="1">
      <c r="A355" s="122" t="s">
        <v>16</v>
      </c>
      <c r="B355" s="132">
        <v>905</v>
      </c>
      <c r="C355" s="73" t="s">
        <v>169</v>
      </c>
      <c r="D355" s="73" t="s">
        <v>169</v>
      </c>
      <c r="E355" s="73" t="s">
        <v>266</v>
      </c>
      <c r="F355" s="133" t="s">
        <v>182</v>
      </c>
      <c r="G355" s="166">
        <v>100</v>
      </c>
    </row>
    <row r="356" spans="1:7" ht="15" thickBot="1">
      <c r="A356" s="119" t="s">
        <v>154</v>
      </c>
      <c r="B356" s="134">
        <v>905</v>
      </c>
      <c r="C356" s="41" t="s">
        <v>267</v>
      </c>
      <c r="D356" s="41" t="s">
        <v>166</v>
      </c>
      <c r="E356" s="41" t="s">
        <v>11</v>
      </c>
      <c r="F356" s="125" t="s">
        <v>167</v>
      </c>
      <c r="G356" s="160">
        <f>G357+G381</f>
        <v>45174.2</v>
      </c>
    </row>
    <row r="357" spans="1:7" ht="12.75">
      <c r="A357" s="121" t="s">
        <v>155</v>
      </c>
      <c r="B357" s="130">
        <v>905</v>
      </c>
      <c r="C357" s="40" t="s">
        <v>267</v>
      </c>
      <c r="D357" s="40" t="s">
        <v>165</v>
      </c>
      <c r="E357" s="40" t="s">
        <v>11</v>
      </c>
      <c r="F357" s="131" t="s">
        <v>167</v>
      </c>
      <c r="G357" s="165">
        <f>G358+G363+G368+G376+G361</f>
        <v>36453.2</v>
      </c>
    </row>
    <row r="358" spans="1:7" ht="27">
      <c r="A358" s="108" t="s">
        <v>274</v>
      </c>
      <c r="B358" s="113">
        <v>905</v>
      </c>
      <c r="C358" s="49" t="s">
        <v>267</v>
      </c>
      <c r="D358" s="49" t="s">
        <v>165</v>
      </c>
      <c r="E358" s="49" t="s">
        <v>268</v>
      </c>
      <c r="F358" s="114" t="s">
        <v>167</v>
      </c>
      <c r="G358" s="162">
        <f>G359</f>
        <v>29109.64</v>
      </c>
    </row>
    <row r="359" spans="1:7" ht="12.75">
      <c r="A359" s="109" t="s">
        <v>84</v>
      </c>
      <c r="B359" s="115">
        <v>905</v>
      </c>
      <c r="C359" s="12" t="s">
        <v>267</v>
      </c>
      <c r="D359" s="12" t="s">
        <v>165</v>
      </c>
      <c r="E359" s="12" t="s">
        <v>269</v>
      </c>
      <c r="F359" s="116" t="s">
        <v>167</v>
      </c>
      <c r="G359" s="163">
        <f>G360</f>
        <v>29109.64</v>
      </c>
    </row>
    <row r="360" spans="1:7" ht="12.75">
      <c r="A360" s="109" t="s">
        <v>87</v>
      </c>
      <c r="B360" s="126">
        <v>905</v>
      </c>
      <c r="C360" s="39" t="s">
        <v>267</v>
      </c>
      <c r="D360" s="39" t="s">
        <v>165</v>
      </c>
      <c r="E360" s="39" t="s">
        <v>269</v>
      </c>
      <c r="F360" s="127" t="s">
        <v>236</v>
      </c>
      <c r="G360" s="163">
        <v>29109.64</v>
      </c>
    </row>
    <row r="361" spans="1:28" ht="105">
      <c r="A361" s="192" t="s">
        <v>310</v>
      </c>
      <c r="B361" s="218" t="s">
        <v>262</v>
      </c>
      <c r="C361" s="217" t="s">
        <v>267</v>
      </c>
      <c r="D361" s="217" t="s">
        <v>165</v>
      </c>
      <c r="E361" s="194" t="s">
        <v>311</v>
      </c>
      <c r="F361" s="217" t="s">
        <v>167</v>
      </c>
      <c r="G361" s="217" t="s">
        <v>317</v>
      </c>
      <c r="H361" s="204"/>
      <c r="I361" s="204"/>
      <c r="J361" s="204"/>
      <c r="K361" s="205"/>
      <c r="L361" s="205"/>
      <c r="M361" s="205"/>
      <c r="N361" s="205"/>
      <c r="O361" s="204"/>
      <c r="P361" s="204"/>
      <c r="Q361" s="204"/>
      <c r="R361" s="204"/>
      <c r="S361" s="204"/>
      <c r="T361" s="204"/>
      <c r="U361" s="204"/>
      <c r="V361" s="204"/>
      <c r="W361" s="204"/>
      <c r="X361" s="206"/>
      <c r="Y361" s="206"/>
      <c r="Z361" s="206"/>
      <c r="AA361" s="207"/>
      <c r="AB361" s="198">
        <f>AB362</f>
        <v>52.3616</v>
      </c>
    </row>
    <row r="362" spans="1:28" ht="12.75">
      <c r="A362" s="215" t="s">
        <v>87</v>
      </c>
      <c r="B362" s="218" t="s">
        <v>262</v>
      </c>
      <c r="C362" s="217" t="s">
        <v>267</v>
      </c>
      <c r="D362" s="217" t="s">
        <v>165</v>
      </c>
      <c r="E362" s="213" t="s">
        <v>311</v>
      </c>
      <c r="F362" s="217" t="s">
        <v>236</v>
      </c>
      <c r="G362" s="217" t="s">
        <v>317</v>
      </c>
      <c r="H362" s="204"/>
      <c r="I362" s="204"/>
      <c r="J362" s="204"/>
      <c r="K362" s="205"/>
      <c r="L362" s="205"/>
      <c r="M362" s="205"/>
      <c r="N362" s="205"/>
      <c r="O362" s="204"/>
      <c r="P362" s="204"/>
      <c r="Q362" s="204"/>
      <c r="R362" s="204"/>
      <c r="S362" s="204"/>
      <c r="T362" s="204"/>
      <c r="U362" s="204"/>
      <c r="V362" s="204"/>
      <c r="W362" s="204"/>
      <c r="X362" s="206"/>
      <c r="Y362" s="206"/>
      <c r="Z362" s="206"/>
      <c r="AA362" s="207"/>
      <c r="AB362" s="208">
        <v>52.3616</v>
      </c>
    </row>
    <row r="363" spans="1:7" ht="13.5">
      <c r="A363" s="108" t="s">
        <v>156</v>
      </c>
      <c r="B363" s="113">
        <v>905</v>
      </c>
      <c r="C363" s="49" t="s">
        <v>267</v>
      </c>
      <c r="D363" s="49" t="s">
        <v>165</v>
      </c>
      <c r="E363" s="49" t="s">
        <v>270</v>
      </c>
      <c r="F363" s="114" t="s">
        <v>167</v>
      </c>
      <c r="G363" s="162">
        <f>G364</f>
        <v>6615</v>
      </c>
    </row>
    <row r="364" spans="1:7" ht="12.75">
      <c r="A364" s="109" t="s">
        <v>84</v>
      </c>
      <c r="B364" s="115">
        <v>905</v>
      </c>
      <c r="C364" s="12" t="s">
        <v>267</v>
      </c>
      <c r="D364" s="12" t="s">
        <v>165</v>
      </c>
      <c r="E364" s="12" t="s">
        <v>271</v>
      </c>
      <c r="F364" s="116" t="s">
        <v>167</v>
      </c>
      <c r="G364" s="163">
        <f>G365</f>
        <v>6615</v>
      </c>
    </row>
    <row r="365" spans="1:7" ht="12.75">
      <c r="A365" s="109" t="s">
        <v>87</v>
      </c>
      <c r="B365" s="126">
        <v>905</v>
      </c>
      <c r="C365" s="39" t="s">
        <v>267</v>
      </c>
      <c r="D365" s="39" t="s">
        <v>165</v>
      </c>
      <c r="E365" s="39" t="s">
        <v>271</v>
      </c>
      <c r="F365" s="127" t="s">
        <v>236</v>
      </c>
      <c r="G365" s="163">
        <v>6615</v>
      </c>
    </row>
    <row r="366" spans="1:28" ht="105">
      <c r="A366" s="192" t="s">
        <v>310</v>
      </c>
      <c r="B366" s="218" t="s">
        <v>262</v>
      </c>
      <c r="C366" s="217" t="s">
        <v>267</v>
      </c>
      <c r="D366" s="217" t="s">
        <v>165</v>
      </c>
      <c r="E366" s="194" t="s">
        <v>311</v>
      </c>
      <c r="F366" s="203" t="s">
        <v>167</v>
      </c>
      <c r="G366" s="203" t="s">
        <v>318</v>
      </c>
      <c r="H366" s="204"/>
      <c r="I366" s="204"/>
      <c r="J366" s="204"/>
      <c r="K366" s="205"/>
      <c r="L366" s="205"/>
      <c r="M366" s="205"/>
      <c r="N366" s="205"/>
      <c r="O366" s="204"/>
      <c r="P366" s="204"/>
      <c r="Q366" s="204"/>
      <c r="R366" s="204"/>
      <c r="S366" s="204"/>
      <c r="T366" s="204"/>
      <c r="U366" s="204"/>
      <c r="V366" s="204"/>
      <c r="W366" s="204"/>
      <c r="X366" s="206"/>
      <c r="Y366" s="206"/>
      <c r="Z366" s="206"/>
      <c r="AA366" s="207"/>
      <c r="AB366" s="198">
        <f>AB367</f>
        <v>0.00224</v>
      </c>
    </row>
    <row r="367" spans="1:28" ht="12.75">
      <c r="A367" s="215" t="s">
        <v>87</v>
      </c>
      <c r="B367" s="218" t="s">
        <v>262</v>
      </c>
      <c r="C367" s="217" t="s">
        <v>267</v>
      </c>
      <c r="D367" s="217" t="s">
        <v>165</v>
      </c>
      <c r="E367" s="202" t="s">
        <v>311</v>
      </c>
      <c r="F367" s="203" t="s">
        <v>236</v>
      </c>
      <c r="G367" s="203" t="s">
        <v>318</v>
      </c>
      <c r="H367" s="204"/>
      <c r="I367" s="204"/>
      <c r="J367" s="204"/>
      <c r="K367" s="205"/>
      <c r="L367" s="205"/>
      <c r="M367" s="205"/>
      <c r="N367" s="205"/>
      <c r="O367" s="204"/>
      <c r="P367" s="204"/>
      <c r="Q367" s="204"/>
      <c r="R367" s="204"/>
      <c r="S367" s="204"/>
      <c r="T367" s="204"/>
      <c r="U367" s="204"/>
      <c r="V367" s="204"/>
      <c r="W367" s="204"/>
      <c r="X367" s="206"/>
      <c r="Y367" s="206"/>
      <c r="Z367" s="206"/>
      <c r="AA367" s="207"/>
      <c r="AB367" s="198">
        <v>0.00224</v>
      </c>
    </row>
    <row r="368" spans="1:7" ht="27">
      <c r="A368" s="108" t="s">
        <v>274</v>
      </c>
      <c r="B368" s="113">
        <v>905</v>
      </c>
      <c r="C368" s="49" t="s">
        <v>267</v>
      </c>
      <c r="D368" s="49" t="s">
        <v>165</v>
      </c>
      <c r="E368" s="49" t="s">
        <v>268</v>
      </c>
      <c r="F368" s="114" t="s">
        <v>167</v>
      </c>
      <c r="G368" s="162">
        <f>G369</f>
        <v>325</v>
      </c>
    </row>
    <row r="369" spans="1:7" ht="38.25">
      <c r="A369" s="137" t="s">
        <v>275</v>
      </c>
      <c r="B369" s="113">
        <v>905</v>
      </c>
      <c r="C369" s="49" t="s">
        <v>267</v>
      </c>
      <c r="D369" s="49" t="s">
        <v>165</v>
      </c>
      <c r="E369" s="49" t="s">
        <v>276</v>
      </c>
      <c r="F369" s="114" t="s">
        <v>167</v>
      </c>
      <c r="G369" s="170">
        <f>G370+G372+G374</f>
        <v>325</v>
      </c>
    </row>
    <row r="370" spans="1:7" ht="41.25" customHeight="1">
      <c r="A370" s="109" t="s">
        <v>272</v>
      </c>
      <c r="B370" s="126">
        <v>905</v>
      </c>
      <c r="C370" s="39" t="s">
        <v>267</v>
      </c>
      <c r="D370" s="39" t="s">
        <v>165</v>
      </c>
      <c r="E370" s="39" t="s">
        <v>273</v>
      </c>
      <c r="F370" s="127" t="s">
        <v>167</v>
      </c>
      <c r="G370" s="163">
        <f>G371</f>
        <v>179</v>
      </c>
    </row>
    <row r="371" spans="1:7" ht="12.75">
      <c r="A371" s="109" t="s">
        <v>41</v>
      </c>
      <c r="B371" s="126">
        <v>905</v>
      </c>
      <c r="C371" s="39" t="s">
        <v>267</v>
      </c>
      <c r="D371" s="39" t="s">
        <v>165</v>
      </c>
      <c r="E371" s="39" t="s">
        <v>273</v>
      </c>
      <c r="F371" s="127" t="s">
        <v>178</v>
      </c>
      <c r="G371" s="163">
        <v>179</v>
      </c>
    </row>
    <row r="372" spans="1:7" ht="42" customHeight="1">
      <c r="A372" s="109" t="s">
        <v>278</v>
      </c>
      <c r="B372" s="126">
        <v>905</v>
      </c>
      <c r="C372" s="39" t="s">
        <v>267</v>
      </c>
      <c r="D372" s="39" t="s">
        <v>165</v>
      </c>
      <c r="E372" s="39" t="s">
        <v>277</v>
      </c>
      <c r="F372" s="127" t="s">
        <v>167</v>
      </c>
      <c r="G372" s="163">
        <f>G373</f>
        <v>96</v>
      </c>
    </row>
    <row r="373" spans="1:7" ht="12.75">
      <c r="A373" s="109" t="s">
        <v>41</v>
      </c>
      <c r="B373" s="126">
        <v>905</v>
      </c>
      <c r="C373" s="39" t="s">
        <v>267</v>
      </c>
      <c r="D373" s="39" t="s">
        <v>165</v>
      </c>
      <c r="E373" s="39" t="s">
        <v>277</v>
      </c>
      <c r="F373" s="127" t="s">
        <v>178</v>
      </c>
      <c r="G373" s="163">
        <v>96</v>
      </c>
    </row>
    <row r="374" spans="1:7" ht="38.25">
      <c r="A374" s="109" t="s">
        <v>280</v>
      </c>
      <c r="B374" s="126">
        <v>905</v>
      </c>
      <c r="C374" s="39" t="s">
        <v>267</v>
      </c>
      <c r="D374" s="39" t="s">
        <v>165</v>
      </c>
      <c r="E374" s="39" t="s">
        <v>279</v>
      </c>
      <c r="F374" s="127" t="s">
        <v>167</v>
      </c>
      <c r="G374" s="163">
        <f>G375</f>
        <v>50</v>
      </c>
    </row>
    <row r="375" spans="1:7" ht="12.75">
      <c r="A375" s="109" t="s">
        <v>41</v>
      </c>
      <c r="B375" s="126">
        <v>905</v>
      </c>
      <c r="C375" s="39" t="s">
        <v>267</v>
      </c>
      <c r="D375" s="39" t="s">
        <v>165</v>
      </c>
      <c r="E375" s="39" t="s">
        <v>279</v>
      </c>
      <c r="F375" s="127" t="s">
        <v>178</v>
      </c>
      <c r="G375" s="163">
        <v>50</v>
      </c>
    </row>
    <row r="376" spans="1:7" ht="13.5">
      <c r="A376" s="108" t="s">
        <v>55</v>
      </c>
      <c r="B376" s="113">
        <v>905</v>
      </c>
      <c r="C376" s="49" t="s">
        <v>267</v>
      </c>
      <c r="D376" s="49" t="s">
        <v>165</v>
      </c>
      <c r="E376" s="49" t="s">
        <v>56</v>
      </c>
      <c r="F376" s="114" t="s">
        <v>167</v>
      </c>
      <c r="G376" s="162">
        <f>G377+G379</f>
        <v>351.2</v>
      </c>
    </row>
    <row r="377" spans="1:7" ht="25.5">
      <c r="A377" s="109" t="s">
        <v>157</v>
      </c>
      <c r="B377" s="115">
        <v>905</v>
      </c>
      <c r="C377" s="12" t="s">
        <v>267</v>
      </c>
      <c r="D377" s="12" t="s">
        <v>165</v>
      </c>
      <c r="E377" s="12" t="s">
        <v>281</v>
      </c>
      <c r="F377" s="116" t="s">
        <v>167</v>
      </c>
      <c r="G377" s="163">
        <f>G378</f>
        <v>271.2</v>
      </c>
    </row>
    <row r="378" spans="1:7" ht="12.75">
      <c r="A378" s="109" t="s">
        <v>16</v>
      </c>
      <c r="B378" s="191">
        <v>905</v>
      </c>
      <c r="C378" s="39" t="s">
        <v>267</v>
      </c>
      <c r="D378" s="39" t="s">
        <v>165</v>
      </c>
      <c r="E378" s="39" t="s">
        <v>281</v>
      </c>
      <c r="F378" s="127" t="s">
        <v>182</v>
      </c>
      <c r="G378" s="163">
        <v>271.2</v>
      </c>
    </row>
    <row r="379" spans="1:7" ht="25.5">
      <c r="A379" s="145" t="s">
        <v>159</v>
      </c>
      <c r="B379" s="147">
        <v>905</v>
      </c>
      <c r="C379" s="74" t="s">
        <v>267</v>
      </c>
      <c r="D379" s="74" t="s">
        <v>165</v>
      </c>
      <c r="E379" s="74" t="s">
        <v>282</v>
      </c>
      <c r="F379" s="148" t="s">
        <v>167</v>
      </c>
      <c r="G379" s="171">
        <f>G380</f>
        <v>80</v>
      </c>
    </row>
    <row r="380" spans="1:7" ht="13.5" thickBot="1">
      <c r="A380" s="110" t="s">
        <v>16</v>
      </c>
      <c r="B380" s="150">
        <v>905</v>
      </c>
      <c r="C380" s="61" t="s">
        <v>267</v>
      </c>
      <c r="D380" s="61" t="s">
        <v>165</v>
      </c>
      <c r="E380" s="61" t="s">
        <v>282</v>
      </c>
      <c r="F380" s="118" t="s">
        <v>182</v>
      </c>
      <c r="G380" s="164">
        <v>80</v>
      </c>
    </row>
    <row r="381" spans="1:7" ht="12.75">
      <c r="A381" s="121" t="s">
        <v>158</v>
      </c>
      <c r="B381" s="130">
        <v>905</v>
      </c>
      <c r="C381" s="40" t="s">
        <v>267</v>
      </c>
      <c r="D381" s="40" t="s">
        <v>172</v>
      </c>
      <c r="E381" s="40" t="s">
        <v>11</v>
      </c>
      <c r="F381" s="131" t="s">
        <v>167</v>
      </c>
      <c r="G381" s="165">
        <f>G382+G385</f>
        <v>8721</v>
      </c>
    </row>
    <row r="382" spans="1:7" ht="40.5">
      <c r="A382" s="108" t="s">
        <v>12</v>
      </c>
      <c r="B382" s="113">
        <v>905</v>
      </c>
      <c r="C382" s="49" t="s">
        <v>267</v>
      </c>
      <c r="D382" s="49" t="s">
        <v>172</v>
      </c>
      <c r="E382" s="49" t="s">
        <v>13</v>
      </c>
      <c r="F382" s="114" t="s">
        <v>167</v>
      </c>
      <c r="G382" s="162">
        <f>G383</f>
        <v>2476</v>
      </c>
    </row>
    <row r="383" spans="1:7" ht="12.75">
      <c r="A383" s="109" t="s">
        <v>14</v>
      </c>
      <c r="B383" s="115">
        <v>905</v>
      </c>
      <c r="C383" s="12" t="s">
        <v>267</v>
      </c>
      <c r="D383" s="12" t="s">
        <v>172</v>
      </c>
      <c r="E383" s="12" t="s">
        <v>15</v>
      </c>
      <c r="F383" s="116" t="s">
        <v>167</v>
      </c>
      <c r="G383" s="163">
        <f>G384</f>
        <v>2476</v>
      </c>
    </row>
    <row r="384" spans="1:7" ht="12.75">
      <c r="A384" s="109" t="s">
        <v>16</v>
      </c>
      <c r="B384" s="126">
        <v>905</v>
      </c>
      <c r="C384" s="39" t="s">
        <v>267</v>
      </c>
      <c r="D384" s="39" t="s">
        <v>172</v>
      </c>
      <c r="E384" s="39" t="s">
        <v>15</v>
      </c>
      <c r="F384" s="127" t="s">
        <v>182</v>
      </c>
      <c r="G384" s="163">
        <v>2476</v>
      </c>
    </row>
    <row r="385" spans="1:7" ht="54">
      <c r="A385" s="108" t="s">
        <v>102</v>
      </c>
      <c r="B385" s="113">
        <v>905</v>
      </c>
      <c r="C385" s="49" t="s">
        <v>267</v>
      </c>
      <c r="D385" s="49" t="s">
        <v>172</v>
      </c>
      <c r="E385" s="49" t="s">
        <v>103</v>
      </c>
      <c r="F385" s="114" t="s">
        <v>167</v>
      </c>
      <c r="G385" s="162">
        <f>G386</f>
        <v>6245</v>
      </c>
    </row>
    <row r="386" spans="1:7" ht="12.75">
      <c r="A386" s="109" t="s">
        <v>84</v>
      </c>
      <c r="B386" s="115">
        <v>905</v>
      </c>
      <c r="C386" s="12" t="s">
        <v>267</v>
      </c>
      <c r="D386" s="12" t="s">
        <v>172</v>
      </c>
      <c r="E386" s="12" t="s">
        <v>104</v>
      </c>
      <c r="F386" s="116" t="s">
        <v>167</v>
      </c>
      <c r="G386" s="163">
        <f>G387</f>
        <v>6245</v>
      </c>
    </row>
    <row r="387" spans="1:7" ht="13.5" thickBot="1">
      <c r="A387" s="109" t="s">
        <v>86</v>
      </c>
      <c r="B387" s="126">
        <v>905</v>
      </c>
      <c r="C387" s="39" t="s">
        <v>267</v>
      </c>
      <c r="D387" s="39" t="s">
        <v>172</v>
      </c>
      <c r="E387" s="39" t="s">
        <v>104</v>
      </c>
      <c r="F387" s="127" t="s">
        <v>235</v>
      </c>
      <c r="G387" s="163">
        <v>6245</v>
      </c>
    </row>
    <row r="388" spans="1:7" ht="15" thickBot="1">
      <c r="A388" s="119" t="s">
        <v>67</v>
      </c>
      <c r="B388" s="134">
        <v>905</v>
      </c>
      <c r="C388" s="41">
        <v>10</v>
      </c>
      <c r="D388" s="41" t="s">
        <v>166</v>
      </c>
      <c r="E388" s="41" t="s">
        <v>11</v>
      </c>
      <c r="F388" s="125" t="s">
        <v>167</v>
      </c>
      <c r="G388" s="160">
        <f>G389</f>
        <v>342.5</v>
      </c>
    </row>
    <row r="389" spans="1:7" ht="12.75">
      <c r="A389" s="121" t="s">
        <v>74</v>
      </c>
      <c r="B389" s="130" t="s">
        <v>262</v>
      </c>
      <c r="C389" s="40">
        <v>10</v>
      </c>
      <c r="D389" s="40" t="s">
        <v>168</v>
      </c>
      <c r="E389" s="40" t="s">
        <v>11</v>
      </c>
      <c r="F389" s="131" t="s">
        <v>167</v>
      </c>
      <c r="G389" s="165">
        <f>G390</f>
        <v>342.5</v>
      </c>
    </row>
    <row r="390" spans="1:7" ht="13.5">
      <c r="A390" s="108" t="s">
        <v>55</v>
      </c>
      <c r="B390" s="113" t="s">
        <v>262</v>
      </c>
      <c r="C390" s="49">
        <v>10</v>
      </c>
      <c r="D390" s="49" t="s">
        <v>168</v>
      </c>
      <c r="E390" s="49" t="s">
        <v>56</v>
      </c>
      <c r="F390" s="114" t="s">
        <v>167</v>
      </c>
      <c r="G390" s="162">
        <f>G391+G395+G397+G393</f>
        <v>342.5</v>
      </c>
    </row>
    <row r="391" spans="1:7" ht="36" customHeight="1">
      <c r="A391" s="109" t="s">
        <v>151</v>
      </c>
      <c r="B391" s="126" t="s">
        <v>262</v>
      </c>
      <c r="C391" s="39">
        <v>10</v>
      </c>
      <c r="D391" s="39" t="s">
        <v>168</v>
      </c>
      <c r="E391" s="39" t="s">
        <v>128</v>
      </c>
      <c r="F391" s="127" t="s">
        <v>167</v>
      </c>
      <c r="G391" s="163">
        <f>G392</f>
        <v>24</v>
      </c>
    </row>
    <row r="392" spans="1:7" ht="12.75">
      <c r="A392" s="122" t="s">
        <v>16</v>
      </c>
      <c r="B392" s="132" t="s">
        <v>262</v>
      </c>
      <c r="C392" s="73">
        <v>10</v>
      </c>
      <c r="D392" s="73" t="s">
        <v>168</v>
      </c>
      <c r="E392" s="73" t="s">
        <v>128</v>
      </c>
      <c r="F392" s="133" t="s">
        <v>182</v>
      </c>
      <c r="G392" s="166">
        <v>24</v>
      </c>
    </row>
    <row r="393" spans="1:7" ht="25.5">
      <c r="A393" s="109" t="s">
        <v>225</v>
      </c>
      <c r="B393" s="126" t="s">
        <v>262</v>
      </c>
      <c r="C393" s="39">
        <v>10</v>
      </c>
      <c r="D393" s="39" t="s">
        <v>168</v>
      </c>
      <c r="E393" s="39" t="s">
        <v>224</v>
      </c>
      <c r="F393" s="127" t="s">
        <v>167</v>
      </c>
      <c r="G393" s="163">
        <f>G394</f>
        <v>105</v>
      </c>
    </row>
    <row r="394" spans="1:7" ht="12.75">
      <c r="A394" s="122" t="s">
        <v>16</v>
      </c>
      <c r="B394" s="132" t="s">
        <v>262</v>
      </c>
      <c r="C394" s="73">
        <v>10</v>
      </c>
      <c r="D394" s="73" t="s">
        <v>168</v>
      </c>
      <c r="E394" s="73" t="s">
        <v>224</v>
      </c>
      <c r="F394" s="133" t="s">
        <v>182</v>
      </c>
      <c r="G394" s="166">
        <v>105</v>
      </c>
    </row>
    <row r="395" spans="1:7" ht="25.5">
      <c r="A395" s="109" t="s">
        <v>129</v>
      </c>
      <c r="B395" s="126" t="s">
        <v>262</v>
      </c>
      <c r="C395" s="39">
        <v>10</v>
      </c>
      <c r="D395" s="39" t="s">
        <v>168</v>
      </c>
      <c r="E395" s="39" t="s">
        <v>130</v>
      </c>
      <c r="F395" s="127" t="s">
        <v>167</v>
      </c>
      <c r="G395" s="163">
        <f>G396</f>
        <v>13.5</v>
      </c>
    </row>
    <row r="396" spans="1:7" ht="12.75">
      <c r="A396" s="122" t="s">
        <v>16</v>
      </c>
      <c r="B396" s="132" t="s">
        <v>262</v>
      </c>
      <c r="C396" s="73">
        <v>10</v>
      </c>
      <c r="D396" s="73" t="s">
        <v>168</v>
      </c>
      <c r="E396" s="73" t="s">
        <v>130</v>
      </c>
      <c r="F396" s="133" t="s">
        <v>182</v>
      </c>
      <c r="G396" s="166">
        <v>13.5</v>
      </c>
    </row>
    <row r="397" spans="1:7" ht="38.25">
      <c r="A397" s="109" t="s">
        <v>131</v>
      </c>
      <c r="B397" s="126" t="s">
        <v>262</v>
      </c>
      <c r="C397" s="39">
        <v>10</v>
      </c>
      <c r="D397" s="39" t="s">
        <v>168</v>
      </c>
      <c r="E397" s="39" t="s">
        <v>132</v>
      </c>
      <c r="F397" s="127" t="s">
        <v>167</v>
      </c>
      <c r="G397" s="163">
        <f>G398</f>
        <v>200</v>
      </c>
    </row>
    <row r="398" spans="1:7" ht="13.5" thickBot="1">
      <c r="A398" s="122" t="s">
        <v>16</v>
      </c>
      <c r="B398" s="132" t="s">
        <v>262</v>
      </c>
      <c r="C398" s="73">
        <v>10</v>
      </c>
      <c r="D398" s="73" t="s">
        <v>168</v>
      </c>
      <c r="E398" s="73" t="s">
        <v>132</v>
      </c>
      <c r="F398" s="133" t="s">
        <v>182</v>
      </c>
      <c r="G398" s="166">
        <v>200</v>
      </c>
    </row>
    <row r="399" spans="1:7" ht="16.5" thickBot="1">
      <c r="A399" s="135" t="s">
        <v>42</v>
      </c>
      <c r="B399" s="240"/>
      <c r="C399" s="241"/>
      <c r="D399" s="241"/>
      <c r="E399" s="241"/>
      <c r="F399" s="242"/>
      <c r="G399" s="167">
        <f>G340+G356+G388</f>
        <v>62818.7</v>
      </c>
    </row>
    <row r="400" spans="1:7" ht="17.25" thickBot="1">
      <c r="A400" s="146" t="s">
        <v>283</v>
      </c>
      <c r="B400" s="243"/>
      <c r="C400" s="211"/>
      <c r="D400" s="211"/>
      <c r="E400" s="211"/>
      <c r="F400" s="244"/>
      <c r="G400" s="172">
        <f>G43+G139+G150+G243+G338+G399</f>
        <v>740009.3537399999</v>
      </c>
    </row>
    <row r="402" spans="1:7" ht="28.5">
      <c r="A402" s="75" t="s">
        <v>284</v>
      </c>
      <c r="B402" s="76"/>
      <c r="C402" s="76"/>
      <c r="D402" s="76"/>
      <c r="E402" s="77"/>
      <c r="F402" s="77"/>
      <c r="G402" s="151" t="s">
        <v>309</v>
      </c>
    </row>
  </sheetData>
  <mergeCells count="17">
    <mergeCell ref="B399:F399"/>
    <mergeCell ref="B400:F400"/>
    <mergeCell ref="B243:F243"/>
    <mergeCell ref="A244:G244"/>
    <mergeCell ref="B338:F338"/>
    <mergeCell ref="A339:G339"/>
    <mergeCell ref="A44:G44"/>
    <mergeCell ref="A15:G15"/>
    <mergeCell ref="B43:F43"/>
    <mergeCell ref="A8:G8"/>
    <mergeCell ref="A9:G9"/>
    <mergeCell ref="A10:G10"/>
    <mergeCell ref="F12:G12"/>
    <mergeCell ref="B139:F139"/>
    <mergeCell ref="A140:G140"/>
    <mergeCell ref="B150:F150"/>
    <mergeCell ref="A151:G151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U</cp:lastModifiedBy>
  <cp:lastPrinted>2012-03-29T04:30:37Z</cp:lastPrinted>
  <dcterms:created xsi:type="dcterms:W3CDTF">2012-01-16T00:51:19Z</dcterms:created>
  <dcterms:modified xsi:type="dcterms:W3CDTF">2012-04-04T00:15:48Z</dcterms:modified>
  <cp:category/>
  <cp:version/>
  <cp:contentType/>
  <cp:contentStatus/>
</cp:coreProperties>
</file>